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2019年度鹿城区“亩均论英雄”规上企业综合评价用地情况总表" sheetId="1" r:id="rId1"/>
  </sheets>
  <externalReferences>
    <externalReference r:id="rId2"/>
  </externalReferences>
  <definedNames>
    <definedName name="_xlnm._FilterDatabase" localSheetId="0" hidden="1">'2019年度鹿城区“亩均论英雄”规上企业综合评价用地情况总表'!$A$3:$K$262</definedName>
  </definedNames>
  <calcPr calcId="144525"/>
</workbook>
</file>

<file path=xl/sharedStrings.xml><?xml version="1.0" encoding="utf-8"?>
<sst xmlns="http://schemas.openxmlformats.org/spreadsheetml/2006/main" count="793" uniqueCount="541">
  <si>
    <r>
      <t>2019</t>
    </r>
    <r>
      <rPr>
        <b/>
        <sz val="22"/>
        <rFont val="宋体"/>
        <charset val="0"/>
      </rPr>
      <t>年度鹿城区</t>
    </r>
    <r>
      <rPr>
        <b/>
        <sz val="22"/>
        <rFont val="Arial"/>
        <charset val="0"/>
      </rPr>
      <t>“</t>
    </r>
    <r>
      <rPr>
        <b/>
        <sz val="22"/>
        <rFont val="宋体"/>
        <charset val="0"/>
      </rPr>
      <t>亩均论英雄</t>
    </r>
    <r>
      <rPr>
        <b/>
        <sz val="22"/>
        <rFont val="Arial"/>
        <charset val="0"/>
      </rPr>
      <t>”</t>
    </r>
    <r>
      <rPr>
        <b/>
        <sz val="22"/>
        <rFont val="宋体"/>
        <charset val="0"/>
      </rPr>
      <t>规上工业企业综合评价用地情况总表</t>
    </r>
  </si>
  <si>
    <t>(实际用地面积=登记面积+承租用地面积-出租用地面积-新增土地面积)</t>
  </si>
  <si>
    <t>序号</t>
  </si>
  <si>
    <t>统一社会信用代码</t>
  </si>
  <si>
    <t>街镇</t>
  </si>
  <si>
    <t>企业名称</t>
  </si>
  <si>
    <t>实际用地面积(亩）</t>
  </si>
  <si>
    <t>登记面积（亩）</t>
  </si>
  <si>
    <t>承租用地面积(亩)</t>
  </si>
  <si>
    <t>出租用地面积（亩）</t>
  </si>
  <si>
    <t>新增土地面积（亩）</t>
  </si>
  <si>
    <t>新增土地取得时间（2017.01.01-2019.12.31）</t>
  </si>
  <si>
    <t>不动产核实面积(亩）</t>
  </si>
  <si>
    <t>91330302145183100Y</t>
  </si>
  <si>
    <t>滨江街道</t>
  </si>
  <si>
    <t>浙江宏顺鞋业有限公司</t>
  </si>
  <si>
    <t>91330302145249341G</t>
  </si>
  <si>
    <t>浙江皮特丹顿服饰有限公司</t>
  </si>
  <si>
    <t>9133030214521531X0</t>
  </si>
  <si>
    <t>双屿街道</t>
  </si>
  <si>
    <t>温州市金尔达鞋业有限公司</t>
  </si>
  <si>
    <t>91330302554769647R</t>
  </si>
  <si>
    <t>浙江阿莱克顿鞋业有限公司</t>
  </si>
  <si>
    <t>91330302762515844F</t>
  </si>
  <si>
    <t>温州市凯锐电器有限公司</t>
  </si>
  <si>
    <t>91330302MA2856KX9C</t>
  </si>
  <si>
    <t>温州市宝恒鞋业有限公司</t>
  </si>
  <si>
    <t>91330302693882762Y</t>
  </si>
  <si>
    <t>温州市美丽角色鞋业有限公司</t>
  </si>
  <si>
    <t>91330302050101619K</t>
  </si>
  <si>
    <t>温州市华伦博士鞋业有限公司</t>
  </si>
  <si>
    <t>91330302050121767P</t>
  </si>
  <si>
    <t>温州市芭芭丽鞋业有限公司</t>
  </si>
  <si>
    <t>91330302145082342T</t>
  </si>
  <si>
    <t>浙江奇伟鞋业有限公司</t>
  </si>
  <si>
    <t>91330302145088795B</t>
  </si>
  <si>
    <t>温州市达安仪表设备有限公司</t>
  </si>
  <si>
    <t>9133030014511237X1</t>
  </si>
  <si>
    <t>康奈集团有限公司</t>
  </si>
  <si>
    <t>91330302145183784M</t>
  </si>
  <si>
    <t>温州市鹿城江心服装机械有限公司</t>
  </si>
  <si>
    <t>91330302145203095N</t>
  </si>
  <si>
    <t>浙江爵帅制衣有限公司</t>
  </si>
  <si>
    <t>91330302583556069D</t>
  </si>
  <si>
    <t>温州市真典鞋业有限公司</t>
  </si>
  <si>
    <t>91330300676162894X</t>
  </si>
  <si>
    <t>温州市林锋鞋业有限公司</t>
  </si>
  <si>
    <t>913303027109550206</t>
  </si>
  <si>
    <t>温州飞鹏五金有限公司</t>
  </si>
  <si>
    <t>91330300759098066D</t>
  </si>
  <si>
    <t>温州万丰混凝土有限公司</t>
  </si>
  <si>
    <t>91330302792095852H</t>
  </si>
  <si>
    <t>温州市香香公主鞋业有限公司</t>
  </si>
  <si>
    <t>91330302662890866X</t>
  </si>
  <si>
    <t>温州康荣鞋业有限公司</t>
  </si>
  <si>
    <t>91330302693859829H</t>
  </si>
  <si>
    <t>温州市新康莉鞋业有限公司</t>
  </si>
  <si>
    <t>913303007559475859</t>
  </si>
  <si>
    <t>温州菜篮子发展有限公司</t>
  </si>
  <si>
    <t>9133030214520731XN</t>
  </si>
  <si>
    <t>仰义街道</t>
  </si>
  <si>
    <t>浙江禾本科技有限公司</t>
  </si>
  <si>
    <t>913303027154229287</t>
  </si>
  <si>
    <t>浙江心为心科技股份有限公司</t>
  </si>
  <si>
    <t>91330300749000176J</t>
  </si>
  <si>
    <t>温州市特康弹力科技股份有限公司</t>
  </si>
  <si>
    <t>91330302MA285CQA54</t>
  </si>
  <si>
    <t>浙江江州混凝土有限公司</t>
  </si>
  <si>
    <t>91330302MA29A8FU62</t>
  </si>
  <si>
    <t>温州兆弟桩业科技有限公司</t>
  </si>
  <si>
    <t>91330302145081075Y</t>
  </si>
  <si>
    <t>温州市台联电镀厂</t>
  </si>
  <si>
    <t>913303022564143548</t>
  </si>
  <si>
    <t>温州市信利达烟具制造厂</t>
  </si>
  <si>
    <t>913303005669984550</t>
  </si>
  <si>
    <t>温州市万润鞋业有限公司</t>
  </si>
  <si>
    <t>91330302577706470E</t>
  </si>
  <si>
    <t>温州卡雁鞋业有限公司</t>
  </si>
  <si>
    <t>91330302577723000A</t>
  </si>
  <si>
    <t>温州市华利欧鞋服有限公司</t>
  </si>
  <si>
    <t>91330302598503306K</t>
  </si>
  <si>
    <t>温州大成鞋业有限公司</t>
  </si>
  <si>
    <t>91330302671634231E</t>
  </si>
  <si>
    <t>浙江卡嘉莉鞋业有限公司</t>
  </si>
  <si>
    <t>91330302691265744D</t>
  </si>
  <si>
    <t>温州市靖迪鞋材有限公司</t>
  </si>
  <si>
    <t>91330302715425432Y</t>
  </si>
  <si>
    <t>温州市华夏电镀有限公司</t>
  </si>
  <si>
    <t>91330302719582822Q</t>
  </si>
  <si>
    <t>温州市南云金属制品有限公司</t>
  </si>
  <si>
    <t>91330302725246163P</t>
  </si>
  <si>
    <t>温州市爱莱发鞋业有限公司</t>
  </si>
  <si>
    <t>913303027410025561</t>
  </si>
  <si>
    <t>温州乔盛皮革五金有限公司</t>
  </si>
  <si>
    <t>91330302MA285TQK3C</t>
  </si>
  <si>
    <t>温州律宏鞋业有限公司</t>
  </si>
  <si>
    <t>91330300081660771A</t>
  </si>
  <si>
    <t>温州宏欣非织布科技有限公司</t>
  </si>
  <si>
    <t>913303040842569506</t>
  </si>
  <si>
    <t>藤桥镇</t>
  </si>
  <si>
    <t>温州市泰成橡塑科技有限公司</t>
  </si>
  <si>
    <t>91330300145071133M</t>
  </si>
  <si>
    <t>温州吉象化学股份有限公司</t>
  </si>
  <si>
    <t>913303021451642173</t>
  </si>
  <si>
    <t>浙江鼎铃电器有限公司</t>
  </si>
  <si>
    <t>91330302256422899H</t>
  </si>
  <si>
    <t>温州市爱氏光学实业有限公司</t>
  </si>
  <si>
    <t>91330300344091874L</t>
  </si>
  <si>
    <t>温州市奥步鞋材有限公司</t>
  </si>
  <si>
    <t>91330302556183834U</t>
  </si>
  <si>
    <t>温州太科电子有限公司</t>
  </si>
  <si>
    <t>913303005669616790</t>
  </si>
  <si>
    <t>温州意迈达鞋业有限公司</t>
  </si>
  <si>
    <t>913303025917866655</t>
  </si>
  <si>
    <t>温州振豪鞋业有限公司</t>
  </si>
  <si>
    <t>913303007043266151</t>
  </si>
  <si>
    <t>泰马鞋业有限公司</t>
  </si>
  <si>
    <t>913303027195808002</t>
  </si>
  <si>
    <t>温州市昌新软包装有限公司</t>
  </si>
  <si>
    <t>913303007289308849</t>
  </si>
  <si>
    <t>温州东瓯眼镜有限公司</t>
  </si>
  <si>
    <t>91330302749815543A</t>
  </si>
  <si>
    <t>温州市双豪鞋业有限公司</t>
  </si>
  <si>
    <t>91330302770710762C</t>
  </si>
  <si>
    <t>温州市华茂彩印包装厂(普通合伙)</t>
  </si>
  <si>
    <t>91330302779365707X</t>
  </si>
  <si>
    <t>温州市迪派鞋业有限公司</t>
  </si>
  <si>
    <t>91330300788836371P</t>
  </si>
  <si>
    <t>浙江香香莉鞋业有限公司</t>
  </si>
  <si>
    <t>913303025669835015</t>
  </si>
  <si>
    <t>温州市铭盟鞋业有限公司</t>
  </si>
  <si>
    <t>913303025705974356</t>
  </si>
  <si>
    <t>温州巨纳鞋业有限公司</t>
  </si>
  <si>
    <t>91330300755928325F</t>
  </si>
  <si>
    <t>温州市澳迈鞋材有限公司</t>
  </si>
  <si>
    <t>91330302770748090J</t>
  </si>
  <si>
    <t>温州市日翔鞋业有限公司</t>
  </si>
  <si>
    <t>91330302MA285R4G5N</t>
  </si>
  <si>
    <t>温州市塞格维亚鞋业有限公司</t>
  </si>
  <si>
    <t>913303025943938409</t>
  </si>
  <si>
    <t>南郊街道</t>
  </si>
  <si>
    <t>温州菲莱拉服饰有限公司</t>
  </si>
  <si>
    <t>91330302689116440D</t>
  </si>
  <si>
    <t>温州黄渔国集团有限公司</t>
  </si>
  <si>
    <t>913303007252606439</t>
  </si>
  <si>
    <t>温州飞龙聚氨酯设备工程有限公司</t>
  </si>
  <si>
    <t>913303023135425993</t>
  </si>
  <si>
    <t>温州珮娜服饰有限公司</t>
  </si>
  <si>
    <t>913303027613114013</t>
  </si>
  <si>
    <t>温州市万家利商品混凝土有限公司</t>
  </si>
  <si>
    <t>913303021451631264</t>
  </si>
  <si>
    <t>浙江特荣鞋业有限公司</t>
  </si>
  <si>
    <t>913303022564243175</t>
  </si>
  <si>
    <t>坚士锁业有限公司</t>
  </si>
  <si>
    <t>91330300609310797M</t>
  </si>
  <si>
    <t>温州奥乐安全器材有限公司</t>
  </si>
  <si>
    <t>91330300742046120R</t>
  </si>
  <si>
    <t>温州市奥立达电器有限公司</t>
  </si>
  <si>
    <t>91330300755924711U</t>
  </si>
  <si>
    <t>浙江意迈达鞋业有限公司</t>
  </si>
  <si>
    <t>91330302145074027X</t>
  </si>
  <si>
    <t>温州市东风通用机电厂</t>
  </si>
  <si>
    <t>9133030214508054XB</t>
  </si>
  <si>
    <t>温州市长城影视器材有限公司</t>
  </si>
  <si>
    <t>91330302145094060U</t>
  </si>
  <si>
    <t>浙江尔乐干燥设备有限公司</t>
  </si>
  <si>
    <t>91330300145116581K</t>
  </si>
  <si>
    <t>星际控股集团有限公司</t>
  </si>
  <si>
    <t>91330302145120230K</t>
  </si>
  <si>
    <t>申瓯通信设备有限公司</t>
  </si>
  <si>
    <t>91330302145143133C</t>
  </si>
  <si>
    <t>泰力实业有限公司</t>
  </si>
  <si>
    <t>91330302145161569R</t>
  </si>
  <si>
    <t>温州市航标实业有限公司</t>
  </si>
  <si>
    <t>913303021451742393</t>
  </si>
  <si>
    <t>浙江双屿实业有限公司</t>
  </si>
  <si>
    <t>91330302145210797N</t>
  </si>
  <si>
    <t>温州市东田眼镜制造有限公司</t>
  </si>
  <si>
    <t>91330302568180470M</t>
  </si>
  <si>
    <t>温州市显兴新材料有限公司</t>
  </si>
  <si>
    <t>2018.1.4</t>
  </si>
  <si>
    <t>91330302575310042G</t>
  </si>
  <si>
    <t>浙江炬星照明有限公司</t>
  </si>
  <si>
    <t>91330300609314026G</t>
  </si>
  <si>
    <t>浙江丹顶鹤服饰有限公司</t>
  </si>
  <si>
    <t>9133030271095479XP</t>
  </si>
  <si>
    <t>浙江迪丰服饰有限公司</t>
  </si>
  <si>
    <t>91330302715420252H</t>
  </si>
  <si>
    <t>温州市利普自控设备有限公司</t>
  </si>
  <si>
    <t>91330302736018561J</t>
  </si>
  <si>
    <t>温州市旭升服饰有限公司</t>
  </si>
  <si>
    <t>9133030274102611XR</t>
  </si>
  <si>
    <t>温州市金马行制衣有限公司</t>
  </si>
  <si>
    <t>91330300753028200L</t>
  </si>
  <si>
    <t>浙江麦娇奴服饰有限公司</t>
  </si>
  <si>
    <t>91330300MA29A0H36X</t>
  </si>
  <si>
    <t>海特克动力股份有限公司</t>
  </si>
  <si>
    <t>9133030070431661XK</t>
  </si>
  <si>
    <t>浙江海康生物制品有限责任公司</t>
  </si>
  <si>
    <t>91330300725268960W</t>
  </si>
  <si>
    <t>温州瑞基测控设备有限公司</t>
  </si>
  <si>
    <t>913303000605686774</t>
  </si>
  <si>
    <t>丰门街道</t>
  </si>
  <si>
    <t>温州鸿基鞋业有限公司</t>
  </si>
  <si>
    <t>91330300145053509T</t>
  </si>
  <si>
    <t>帝邦鞋业有限公司</t>
  </si>
  <si>
    <t>91330302145092188X</t>
  </si>
  <si>
    <t>温州市汇昌鞋业有限公司</t>
  </si>
  <si>
    <t>91330302145095354F</t>
  </si>
  <si>
    <t>温州市飞丹鞋业有限公司</t>
  </si>
  <si>
    <t>91330302145102796P</t>
  </si>
  <si>
    <t>温州市太阳神鞋业有限公司</t>
  </si>
  <si>
    <t>91330302145148380P</t>
  </si>
  <si>
    <t>温州宏达箱包有限公司</t>
  </si>
  <si>
    <t>91330302145202674C</t>
  </si>
  <si>
    <t>浙江欢鸟鞋业有限公司</t>
  </si>
  <si>
    <t>91330302256410150K</t>
  </si>
  <si>
    <t>温州市长发祥鞋业有限公司</t>
  </si>
  <si>
    <t>91330300554756926B</t>
  </si>
  <si>
    <t>浙江漂亮家族鞋业有限公司</t>
  </si>
  <si>
    <t>913303025575281601</t>
  </si>
  <si>
    <t>温州印象风鞋业有限公司</t>
  </si>
  <si>
    <t>913303025658906882</t>
  </si>
  <si>
    <t>温州市银座鞋业有限公司</t>
  </si>
  <si>
    <t>913303006093104042</t>
  </si>
  <si>
    <t>温州吉尔达鞋业有限公司</t>
  </si>
  <si>
    <t>91330302704328143W</t>
  </si>
  <si>
    <t>温州市佰进鞋业有限公司</t>
  </si>
  <si>
    <t>913303027043301552</t>
  </si>
  <si>
    <t>浙江旭达鞋业有限公司</t>
  </si>
  <si>
    <t>913303027109497128</t>
  </si>
  <si>
    <t>浙江太极鞋业有限公司</t>
  </si>
  <si>
    <t>913303027109521292</t>
  </si>
  <si>
    <t>温州市瑞星鞋业有限公司</t>
  </si>
  <si>
    <t>91330302719581395M</t>
  </si>
  <si>
    <t>温州市西力亚鞋业有限公司</t>
  </si>
  <si>
    <t>913303007227588923</t>
  </si>
  <si>
    <t>温州鼎丰鞋业有限公司</t>
  </si>
  <si>
    <t>913303027245135734</t>
  </si>
  <si>
    <t>温州市登达化工有限公司</t>
  </si>
  <si>
    <t>91330300730897796R</t>
  </si>
  <si>
    <t>浙江戈美其鞋业有限公司</t>
  </si>
  <si>
    <t>913303027498199669</t>
  </si>
  <si>
    <t>温州市斯美高鞋业有限公司</t>
  </si>
  <si>
    <t>913303023077339707</t>
  </si>
  <si>
    <t>温州市圣张可鞋业有限公司</t>
  </si>
  <si>
    <t>91330302564436248K</t>
  </si>
  <si>
    <t>温州印象之美鞋业有限公司</t>
  </si>
  <si>
    <t>913303025681997889</t>
  </si>
  <si>
    <t>浙江钎金鸟鞋业有限公司</t>
  </si>
  <si>
    <t>913303006716302579</t>
  </si>
  <si>
    <t>温州市源荣鞋业有限公司</t>
  </si>
  <si>
    <t>91330302MA2861CXX6</t>
  </si>
  <si>
    <t>温州市善得维鞋业有限公司</t>
  </si>
  <si>
    <t>91330302313644317A</t>
  </si>
  <si>
    <t>温州市诗妍丽鞋业有限公司</t>
  </si>
  <si>
    <t>913303026628572144</t>
  </si>
  <si>
    <t>温州市贵人鞋业有限公司</t>
  </si>
  <si>
    <t>913303027109510383</t>
  </si>
  <si>
    <t>温州市利步达鞋业有限公司</t>
  </si>
  <si>
    <t>91330302L43789614Y</t>
  </si>
  <si>
    <t>温州市多尔美鞋业有限公司</t>
  </si>
  <si>
    <t>91330302MA2CT5CG01</t>
  </si>
  <si>
    <t>温州乔星族鞋业有限公司</t>
  </si>
  <si>
    <t>91330302080577458B</t>
  </si>
  <si>
    <t>浙江里仁纳米科技有限公司</t>
  </si>
  <si>
    <t>91330300145054739G</t>
  </si>
  <si>
    <t>巨一集团有限公司</t>
  </si>
  <si>
    <t>913303023136781463</t>
  </si>
  <si>
    <t>温州宏锦鞋业有限公司</t>
  </si>
  <si>
    <t>91330302581659654T</t>
  </si>
  <si>
    <t>温州娥佩兰鞋业有限公司</t>
  </si>
  <si>
    <t>913303026912681959</t>
  </si>
  <si>
    <t>浙江巨圣鞋业有限公司</t>
  </si>
  <si>
    <t>91330300765224794D</t>
  </si>
  <si>
    <t>浙江靓颖实业有限公司</t>
  </si>
  <si>
    <t>91330302MA285WPCXE</t>
  </si>
  <si>
    <t>温州市耀阳鞋业有限公司</t>
  </si>
  <si>
    <t>91330302MA2CPLB05F</t>
  </si>
  <si>
    <t>温州市卡丝露鞋业有限公司</t>
  </si>
  <si>
    <t>9133030230745244X2</t>
  </si>
  <si>
    <t>温州正冠鞋业有限公司</t>
  </si>
  <si>
    <t>91330302MA298YDX8E</t>
  </si>
  <si>
    <t>温州天使魅影鞋业有限公司</t>
  </si>
  <si>
    <t>91330302MA29A7MQ5N</t>
  </si>
  <si>
    <t>温州市弘度鞋业有限公司</t>
  </si>
  <si>
    <t>91330302704354763B</t>
  </si>
  <si>
    <t>温州市日丽鞋业有限公司</t>
  </si>
  <si>
    <t>91330302722765646X</t>
  </si>
  <si>
    <t>温州市名龙鞋业有限公司</t>
  </si>
  <si>
    <t>91330300770731352E</t>
  </si>
  <si>
    <t>温州惠凯鞋材有限公司</t>
  </si>
  <si>
    <t>91330300733201483G</t>
  </si>
  <si>
    <t>温州市康登鞋业有限公司</t>
  </si>
  <si>
    <t>91330302145096365T</t>
  </si>
  <si>
    <t>浙江贵派鞋业有限公司</t>
  </si>
  <si>
    <t>91330302560963913E</t>
  </si>
  <si>
    <t>浙江秀典鞋业有限公司</t>
  </si>
  <si>
    <t>91330302571732758B</t>
  </si>
  <si>
    <t>温州威克鞋业有限公司</t>
  </si>
  <si>
    <t>91330300609310789T</t>
  </si>
  <si>
    <t>温州帕斯特鞋业有限公司</t>
  </si>
  <si>
    <t>913303027043182288</t>
  </si>
  <si>
    <t>意万达鞋业有限公司</t>
  </si>
  <si>
    <t>91330302704329568C</t>
  </si>
  <si>
    <t>浙江冠亚鞋业有限公司</t>
  </si>
  <si>
    <t>91330302715423154P</t>
  </si>
  <si>
    <t>巨日鞋业有限公司</t>
  </si>
  <si>
    <t>91330302731501538Q</t>
  </si>
  <si>
    <t>温州正一鞋材有限公司</t>
  </si>
  <si>
    <t>91330302789683477Y</t>
  </si>
  <si>
    <t>温州市康柏鞋业有限公司</t>
  </si>
  <si>
    <t>91330302MA286BW98K</t>
  </si>
  <si>
    <t>温州市添荣鞋材有限公司</t>
  </si>
  <si>
    <t>91330302307406291B</t>
  </si>
  <si>
    <t>温州市狂野之美鞋业有限公司</t>
  </si>
  <si>
    <t>91330302MA2CNRC580</t>
  </si>
  <si>
    <t>温州智宇鞋业有限公司</t>
  </si>
  <si>
    <t>91330300325615871U</t>
  </si>
  <si>
    <t>浙江恒诚鞋业有限公司</t>
  </si>
  <si>
    <t>91330302329956040U</t>
  </si>
  <si>
    <t>温州市品熙鞋业有限公司</t>
  </si>
  <si>
    <t>91330302715466744D</t>
  </si>
  <si>
    <t>温州市鹿城金炬鞋服有限公司</t>
  </si>
  <si>
    <t>91330302780478936K</t>
  </si>
  <si>
    <t>温州市法比鞋业有限公司</t>
  </si>
  <si>
    <t>91330302145218385J</t>
  </si>
  <si>
    <t>温州市雅克鞋业有限公司</t>
  </si>
  <si>
    <t>91330302MA2850XG63</t>
  </si>
  <si>
    <t>温州市伊风行鞋业有限公司</t>
  </si>
  <si>
    <t>91330302MA2853HW3P</t>
  </si>
  <si>
    <t>温州天唯鞋材有限公司</t>
  </si>
  <si>
    <t>91330302313535604X</t>
  </si>
  <si>
    <t>温州市三晋鞋业有限公司</t>
  </si>
  <si>
    <t>91330302592850825J</t>
  </si>
  <si>
    <t>温州市胭脂红鞋业有限公司</t>
  </si>
  <si>
    <t>913303020669275549</t>
  </si>
  <si>
    <t>温州市依恋典鞋业有限公司</t>
  </si>
  <si>
    <t>913303020762355519</t>
  </si>
  <si>
    <t>温州实丽派鞋业有限公司</t>
  </si>
  <si>
    <t>9133030214512352X3</t>
  </si>
  <si>
    <t>浙江迪索鞋业有限公司</t>
  </si>
  <si>
    <t>91330302313540980E</t>
  </si>
  <si>
    <t>温州市左罗皮鞋有限公司</t>
  </si>
  <si>
    <t>913303023256150708</t>
  </si>
  <si>
    <t>温州市逸宸鞋业有限公司</t>
  </si>
  <si>
    <t>9133030232999184XX</t>
  </si>
  <si>
    <t>温州市天一鞋业有限公司</t>
  </si>
  <si>
    <t>91330302336918608H</t>
  </si>
  <si>
    <t>温州联盈鞋业有限公司</t>
  </si>
  <si>
    <t>91330302336928785X</t>
  </si>
  <si>
    <t>温州市灰度鞋业有限公司</t>
  </si>
  <si>
    <t>91330302MA297L83X8</t>
  </si>
  <si>
    <t>温州卫廉鞋业有限公司</t>
  </si>
  <si>
    <t>91330302MA29AULGXK</t>
  </si>
  <si>
    <t>温州市兴立鞋业有限公司</t>
  </si>
  <si>
    <t>91330302MA29AXAFX8</t>
  </si>
  <si>
    <t>浙江语妍鞋业有限公司</t>
  </si>
  <si>
    <t>91330302MA28654MXD</t>
  </si>
  <si>
    <t>温州市蝶佩鞋业有限公司</t>
  </si>
  <si>
    <t>91330302MA287A0T0X</t>
  </si>
  <si>
    <t>温州滨莉鞋业有限公司</t>
  </si>
  <si>
    <t>913303023135317852</t>
  </si>
  <si>
    <t>温州市依婷公主鞋业有限公司</t>
  </si>
  <si>
    <t>913303023502112463</t>
  </si>
  <si>
    <t>温州尚金妮鞋业有限公司</t>
  </si>
  <si>
    <t>91330302554017066F</t>
  </si>
  <si>
    <t>温州佰媚鞋业有限公司</t>
  </si>
  <si>
    <t>91330302554045702D</t>
  </si>
  <si>
    <t>温州市心印鞋业有限公司</t>
  </si>
  <si>
    <t>913303025547877812</t>
  </si>
  <si>
    <t>浙江雨薇露露鞋业有限公司</t>
  </si>
  <si>
    <t>91330302557513217B</t>
  </si>
  <si>
    <t>温州薪然鞋业有限公司</t>
  </si>
  <si>
    <t>91330300609310922A</t>
  </si>
  <si>
    <t>东艺鞋业有限公司</t>
  </si>
  <si>
    <t>91330302719583649C</t>
  </si>
  <si>
    <t>浙江宝光印业有限公司</t>
  </si>
  <si>
    <t>913303027985760834</t>
  </si>
  <si>
    <t>温州市凡顺鞋业有限公司</t>
  </si>
  <si>
    <t>913303028451230966</t>
  </si>
  <si>
    <t>浙江皇家鞋业有限公司</t>
  </si>
  <si>
    <t>91330302MA2969P64U</t>
  </si>
  <si>
    <t>温州市时尚家族鞋业有限公司</t>
  </si>
  <si>
    <t>91330300MA29A8857R</t>
  </si>
  <si>
    <t>温州市丽强鞋业股份有限公司</t>
  </si>
  <si>
    <t>91330302568157502M</t>
  </si>
  <si>
    <t>温州市经典女孩鞋业有限公司</t>
  </si>
  <si>
    <t>91330302673854430P</t>
  </si>
  <si>
    <t>温州市纬度鞋业有限公司</t>
  </si>
  <si>
    <t>91330302720008334E</t>
  </si>
  <si>
    <t>温州三丰鞋业有限公司</t>
  </si>
  <si>
    <t>9133030225641109X3</t>
  </si>
  <si>
    <t>温州市爱美高鞋业有限公司</t>
  </si>
  <si>
    <t>91330302MA29A1C45K</t>
  </si>
  <si>
    <t>温州市凯俪鞋业有限公司</t>
  </si>
  <si>
    <t>91330302MA2AT5DT1Y</t>
  </si>
  <si>
    <t>温州市诗戈图鞋业有限公司</t>
  </si>
  <si>
    <t>913303021450856660</t>
  </si>
  <si>
    <t>温州东兴五金制造有限公司</t>
  </si>
  <si>
    <t>913303046093684039</t>
  </si>
  <si>
    <t>温州市意念鞋材有限公司</t>
  </si>
  <si>
    <t>91330302730907085P</t>
  </si>
  <si>
    <t>浙江巨贝鞋业有限公司</t>
  </si>
  <si>
    <t>913303027154706558</t>
  </si>
  <si>
    <t>温州市鹿城富仕达鞋业有限公司</t>
  </si>
  <si>
    <t>91330302723623260W</t>
  </si>
  <si>
    <t>温州杰奴鞋业有限公司</t>
  </si>
  <si>
    <t>91330302580374219W</t>
  </si>
  <si>
    <t>温州市昊纳五金装饰制品有限公司</t>
  </si>
  <si>
    <t>913303025905736926</t>
  </si>
  <si>
    <t>温州铭奇鞋业有限公司</t>
  </si>
  <si>
    <t>91330302779380501B</t>
  </si>
  <si>
    <t>温州佰特索具有限公司</t>
  </si>
  <si>
    <t>913303021452025190</t>
  </si>
  <si>
    <t>浙江日峰电器有限公司</t>
  </si>
  <si>
    <t>91330300145300047P</t>
  </si>
  <si>
    <t>温州瓯鹿化工有限公司</t>
  </si>
  <si>
    <t>91330302145301947Y</t>
  </si>
  <si>
    <t>浙江偌派服饰有限公司</t>
  </si>
  <si>
    <t>913303021453058766</t>
  </si>
  <si>
    <t>温州市鹿城金米莉金足皮鞋厂</t>
  </si>
  <si>
    <t>91330300329861084G</t>
  </si>
  <si>
    <t>老人头尚品有限公司</t>
  </si>
  <si>
    <t>91330300733829844Y</t>
  </si>
  <si>
    <t>温州远大服饰有限公司</t>
  </si>
  <si>
    <t>91330300769607143C</t>
  </si>
  <si>
    <t>浙江布鲁金眼镜有限公司</t>
  </si>
  <si>
    <t>91330302697023009K</t>
  </si>
  <si>
    <t>温州市世锋五金索具有限公司</t>
  </si>
  <si>
    <t>91330302MA2967CM7P</t>
  </si>
  <si>
    <t>浙江新邦远大绿色建筑产业有限公司</t>
  </si>
  <si>
    <t>91330302145135408G</t>
  </si>
  <si>
    <t>温州市中轻五金刀具有限公司</t>
  </si>
  <si>
    <t>913303027043320382</t>
  </si>
  <si>
    <t>浙江午马减速机有限公司</t>
  </si>
  <si>
    <t>91330302145197203J</t>
  </si>
  <si>
    <t>温州市黎东眼镜有限公司</t>
  </si>
  <si>
    <t>9133030271547156X5</t>
  </si>
  <si>
    <t>温州市嘉力化工有限公司</t>
  </si>
  <si>
    <t>2019.12.6</t>
  </si>
  <si>
    <t>9133030273779532XA</t>
  </si>
  <si>
    <t>温州市豪狮轻工制品有限公司</t>
  </si>
  <si>
    <t>91330302746316511Q</t>
  </si>
  <si>
    <t>浙江鼎博水暖制造有限公司</t>
  </si>
  <si>
    <t>91330302MA296CTM9H</t>
  </si>
  <si>
    <t>浙江巨晟工贸有限公司</t>
  </si>
  <si>
    <t>91330302065648748Q</t>
  </si>
  <si>
    <t>温州超鑫锁业有限公司</t>
  </si>
  <si>
    <t>91330302779361204B</t>
  </si>
  <si>
    <t>浙江金得利电器有限公司</t>
  </si>
  <si>
    <t>91330302145091169P</t>
  </si>
  <si>
    <t>浙江长城搅拌设备股份有限公司</t>
  </si>
  <si>
    <t>913303021452005054</t>
  </si>
  <si>
    <t>温州市康业电器有限公司</t>
  </si>
  <si>
    <t>91330302710947514L</t>
  </si>
  <si>
    <t>温州市华泰电磁线有限公司</t>
  </si>
  <si>
    <t>913303027829413651</t>
  </si>
  <si>
    <t>浙江捷洋科技有限公司</t>
  </si>
  <si>
    <t>91330302MA285C382H</t>
  </si>
  <si>
    <t>温州市阿苏鸟鞋业有限公司</t>
  </si>
  <si>
    <t>91330302MA287DLK9R</t>
  </si>
  <si>
    <t>温州鸿弈鞋业有限公司</t>
  </si>
  <si>
    <t>913303021450752814</t>
  </si>
  <si>
    <t>华五电气有限公司</t>
  </si>
  <si>
    <t>91330302145155863D</t>
  </si>
  <si>
    <t>浙江君得利电器有限公司</t>
  </si>
  <si>
    <t>91330302581654212M</t>
  </si>
  <si>
    <t>温州特依伽橡塑有限公司</t>
  </si>
  <si>
    <t>91330302743461385K</t>
  </si>
  <si>
    <t>温州市高弘印务有限公司</t>
  </si>
  <si>
    <t>91330302780485845X</t>
  </si>
  <si>
    <t>浙江飞友康体设备有限公司</t>
  </si>
  <si>
    <t>91330302MA2865L247</t>
  </si>
  <si>
    <t>温州华锐电气有限公司</t>
  </si>
  <si>
    <t>913303021450816575</t>
  </si>
  <si>
    <t>温州南方游乐设备工程有限公司</t>
  </si>
  <si>
    <t>91330302145102622E</t>
  </si>
  <si>
    <t>浙江东风包装机械有限公司</t>
  </si>
  <si>
    <t>913303026891104529</t>
  </si>
  <si>
    <t>温州华邦混凝土有限公司</t>
  </si>
  <si>
    <t>91330300063161565W</t>
  </si>
  <si>
    <t>温州市巨龙鞋材有限公司</t>
  </si>
  <si>
    <t>913303000842756768</t>
  </si>
  <si>
    <t>温州博成达光学有限公司</t>
  </si>
  <si>
    <t>913303021450811125</t>
  </si>
  <si>
    <t>黎明液压有限公司</t>
  </si>
  <si>
    <t>91330302145139863T</t>
  </si>
  <si>
    <t>浙江江南减速机有限公司</t>
  </si>
  <si>
    <t>913303001452188878</t>
  </si>
  <si>
    <t>浙江日高智能机械股份有限公司</t>
  </si>
  <si>
    <t>91330302145301867B</t>
  </si>
  <si>
    <t>浙江金瑞五金索具有限公司</t>
  </si>
  <si>
    <t>913303003440438801</t>
  </si>
  <si>
    <t>浙江浩达机械股份有限公司</t>
  </si>
  <si>
    <t>91330302580397939U</t>
  </si>
  <si>
    <t>温州康芝五金电器有限公司</t>
  </si>
  <si>
    <t>91330302597244808E</t>
  </si>
  <si>
    <t>温州市贝瑞德精密金属有限公司</t>
  </si>
  <si>
    <t>913303026807078181</t>
  </si>
  <si>
    <t>温州市胜德印刷包装有限公司</t>
  </si>
  <si>
    <t>91330302704332521P</t>
  </si>
  <si>
    <t>温州市凯泰特种电器有限公司</t>
  </si>
  <si>
    <t>9133030274901034XN</t>
  </si>
  <si>
    <t>浙江超荣力电器有限公司</t>
  </si>
  <si>
    <t>91330302755911865J</t>
  </si>
  <si>
    <t>温州历程实业有限公司</t>
  </si>
  <si>
    <t>913303007772007815</t>
  </si>
  <si>
    <t>浙江腾腾电气有限公司</t>
  </si>
  <si>
    <t>91330302781803091D</t>
  </si>
  <si>
    <t>中泉集团阀门有限公司</t>
  </si>
  <si>
    <t>9133030278290517XY</t>
  </si>
  <si>
    <t>温州市时俱鞋材有限公司</t>
  </si>
  <si>
    <t>91330302MA285U6J03</t>
  </si>
  <si>
    <t>温州市聚盛丰达轻工设备有限公司</t>
  </si>
  <si>
    <t>913303026628887745</t>
  </si>
  <si>
    <t>山福镇</t>
  </si>
  <si>
    <t>温州迦力鞋材有限公司</t>
  </si>
  <si>
    <t>91330300717693190A</t>
  </si>
  <si>
    <t>温州龙泰混凝土有限公司</t>
  </si>
  <si>
    <t>913303027210502867</t>
  </si>
  <si>
    <t>温州市华山管桩制造有限公司</t>
  </si>
  <si>
    <t>91330300762506083M</t>
  </si>
  <si>
    <t>温州市三箭混凝土有限公司</t>
  </si>
  <si>
    <t>91330300323461426P</t>
  </si>
  <si>
    <t>温州市正达彩印有限公司</t>
  </si>
  <si>
    <t>91330302725114574A</t>
  </si>
  <si>
    <t>温州市润新机械制造有限公司</t>
  </si>
  <si>
    <t>2018.10</t>
  </si>
  <si>
    <t>91330300728898204L</t>
  </si>
  <si>
    <t>温州新宇无纺布有限公司</t>
  </si>
  <si>
    <t>91330302L4856000XJ</t>
  </si>
  <si>
    <t>温州市惠脉鞋材有限公司</t>
  </si>
  <si>
    <t>91330302MA294XRU8A</t>
  </si>
  <si>
    <t>温州市山福工贸有限公司</t>
  </si>
  <si>
    <t>91330302MA2CQYDH8M</t>
  </si>
  <si>
    <t>温州市优联新材料有限公司</t>
  </si>
  <si>
    <t>91330302562368966X</t>
  </si>
  <si>
    <t>温州市清能节能再生资源有限公司</t>
  </si>
  <si>
    <t>91330302MA29A0M703</t>
  </si>
  <si>
    <t>温州市东泰建材有限公司</t>
  </si>
</sst>
</file>

<file path=xl/styles.xml><?xml version="1.0" encoding="utf-8"?>
<styleSheet xmlns="http://schemas.openxmlformats.org/spreadsheetml/2006/main">
  <numFmts count="5">
    <numFmt numFmtId="176" formatCode="0.0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31">
    <font>
      <sz val="10"/>
      <name val="Arial"/>
      <charset val="0"/>
    </font>
    <font>
      <sz val="18"/>
      <name val="Arial"/>
      <charset val="0"/>
    </font>
    <font>
      <b/>
      <sz val="12"/>
      <name val="Arial"/>
      <charset val="0"/>
    </font>
    <font>
      <sz val="12"/>
      <name val="宋体"/>
      <charset val="0"/>
      <scheme val="major"/>
    </font>
    <font>
      <b/>
      <sz val="22"/>
      <name val="Arial"/>
      <charset val="0"/>
    </font>
    <font>
      <b/>
      <sz val="12"/>
      <name val="宋体"/>
      <charset val="0"/>
    </font>
    <font>
      <sz val="12"/>
      <name val="宋体"/>
      <charset val="134"/>
      <scheme val="major"/>
    </font>
    <font>
      <sz val="12"/>
      <name val="宋体"/>
      <charset val="0"/>
    </font>
    <font>
      <sz val="12"/>
      <name val="宋体"/>
      <charset val="134"/>
    </font>
    <font>
      <sz val="10"/>
      <name val="宋体"/>
      <charset val="0"/>
      <scheme val="maj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22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23" fillId="12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24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9" fillId="5" borderId="6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 wrapText="1"/>
    </xf>
    <xf numFmtId="176" fontId="0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6" fillId="2" borderId="1" xfId="0" applyFont="1" applyFill="1" applyBorder="1"/>
    <xf numFmtId="0" fontId="3" fillId="2" borderId="1" xfId="0" applyFont="1" applyFill="1" applyBorder="1" applyAlignment="1">
      <alignment horizontal="left"/>
    </xf>
    <xf numFmtId="176" fontId="3" fillId="2" borderId="1" xfId="0" applyNumberFormat="1" applyFont="1" applyFill="1" applyBorder="1" applyAlignment="1">
      <alignment horizontal="center"/>
    </xf>
    <xf numFmtId="176" fontId="7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76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176" fontId="3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176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176" fontId="3" fillId="2" borderId="1" xfId="0" applyNumberFormat="1" applyFont="1" applyFill="1" applyBorder="1" applyAlignment="1" applyProtection="1">
      <alignment horizontal="center"/>
    </xf>
    <xf numFmtId="176" fontId="3" fillId="2" borderId="1" xfId="0" applyNumberFormat="1" applyFont="1" applyFill="1" applyBorder="1" applyAlignment="1" applyProtection="1">
      <alignment horizontal="center"/>
      <protection locked="0"/>
    </xf>
    <xf numFmtId="176" fontId="6" fillId="2" borderId="1" xfId="0" applyNumberFormat="1" applyFont="1" applyFill="1" applyBorder="1" applyAlignment="1" applyProtection="1">
      <alignment horizontal="center"/>
      <protection locked="0"/>
    </xf>
    <xf numFmtId="176" fontId="7" fillId="2" borderId="1" xfId="0" applyNumberFormat="1" applyFont="1" applyFill="1" applyBorder="1" applyAlignment="1" applyProtection="1">
      <alignment horizontal="center"/>
      <protection locked="0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76" fontId="3" fillId="2" borderId="0" xfId="0" applyNumberFormat="1" applyFont="1" applyFill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wrapText="1"/>
      <protection locked="0"/>
    </xf>
    <xf numFmtId="176" fontId="3" fillId="2" borderId="1" xfId="0" applyNumberFormat="1" applyFont="1" applyFill="1" applyBorder="1" applyAlignment="1" applyProtection="1">
      <alignment horizontal="center" wrapText="1"/>
      <protection locked="0"/>
    </xf>
    <xf numFmtId="176" fontId="8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176" fontId="6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176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2019&#24180;&#24230;&#20137;&#22343;&#35780;&#20215;&#35268;&#19978;&#20225;&#19994;&#38754;&#31215;&#20844;&#31034;\&#35268;&#19978;&#20225;&#19994;&#38754;&#31215;&#19981;&#21160;&#20135;&#26680;&#23454;\&#26597;&#35810;-2019&#24180;&#8220;&#20137;&#22343;&#35770;&#33521;&#38596;&#8221;&#32508;&#21512;&#35780;&#20215;&#21442;&#35780;&#35268;&#19978;&#20225;&#19994;&#21517;&#21333;&#65288;&#19981;&#21160;&#20135;&#65289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页"/>
      <sheetName val="计算用"/>
      <sheetName val="匹配用"/>
    </sheetNames>
    <sheetDataSet>
      <sheetData sheetId="0"/>
      <sheetData sheetId="1"/>
      <sheetData sheetId="2">
        <row r="1">
          <cell r="E1" t="str">
            <v>企业名称</v>
          </cell>
          <cell r="F1" t="str">
            <v>面积求和（平方米）</v>
          </cell>
          <cell r="G1" t="str">
            <v>面积求和（亩）</v>
          </cell>
        </row>
        <row r="2">
          <cell r="E2" t="str">
            <v>浙江宏顺鞋业有限公司</v>
          </cell>
          <cell r="F2">
            <v>0</v>
          </cell>
          <cell r="G2">
            <v>0</v>
          </cell>
        </row>
        <row r="3">
          <cell r="E3" t="str">
            <v>浙江皮特丹顿服饰有限公司</v>
          </cell>
          <cell r="F3">
            <v>3714.32</v>
          </cell>
          <cell r="G3">
            <v>5.57147972142601</v>
          </cell>
        </row>
        <row r="4">
          <cell r="E4" t="str">
            <v>温州市金尔达鞋业有限公司</v>
          </cell>
          <cell r="F4">
            <v>1821.73</v>
          </cell>
          <cell r="G4">
            <v>2.73259486337026</v>
          </cell>
        </row>
        <row r="5">
          <cell r="E5" t="str">
            <v>浙江阿莱克顿鞋业有限公司</v>
          </cell>
          <cell r="F5">
            <v>0</v>
          </cell>
          <cell r="G5">
            <v>0</v>
          </cell>
        </row>
        <row r="6">
          <cell r="E6" t="str">
            <v>温州市凯锐电器有限公司</v>
          </cell>
          <cell r="F6">
            <v>0</v>
          </cell>
          <cell r="G6">
            <v>0</v>
          </cell>
        </row>
        <row r="7">
          <cell r="E7" t="str">
            <v>温州市宝恒鞋业有限公司</v>
          </cell>
          <cell r="F7">
            <v>0</v>
          </cell>
          <cell r="G7">
            <v>0</v>
          </cell>
        </row>
        <row r="8">
          <cell r="E8" t="str">
            <v>温州市美丽角色鞋业有限公司</v>
          </cell>
          <cell r="F8">
            <v>5551.23</v>
          </cell>
          <cell r="G8">
            <v>8.32684458365777</v>
          </cell>
        </row>
        <row r="9">
          <cell r="E9" t="str">
            <v>温州市华伦博士鞋业有限公司</v>
          </cell>
          <cell r="F9">
            <v>0</v>
          </cell>
          <cell r="G9">
            <v>0</v>
          </cell>
        </row>
        <row r="10">
          <cell r="E10" t="str">
            <v>温州市芭芭丽鞋业有限公司</v>
          </cell>
          <cell r="F10">
            <v>0</v>
          </cell>
          <cell r="G10">
            <v>0</v>
          </cell>
        </row>
        <row r="11">
          <cell r="E11" t="str">
            <v>浙江奇伟鞋业有限公司</v>
          </cell>
          <cell r="F11">
            <v>6227.6</v>
          </cell>
          <cell r="G11">
            <v>9.34139953293002</v>
          </cell>
        </row>
        <row r="12">
          <cell r="E12" t="str">
            <v>温州市达安仪表设备有限公司</v>
          </cell>
          <cell r="F12">
            <v>3494.27</v>
          </cell>
          <cell r="G12">
            <v>5.24140473792976</v>
          </cell>
        </row>
        <row r="13">
          <cell r="E13" t="str">
            <v>康奈集团有限公司</v>
          </cell>
          <cell r="F13">
            <v>78261.53</v>
          </cell>
          <cell r="G13">
            <v>117.392289130386</v>
          </cell>
        </row>
        <row r="14">
          <cell r="E14" t="str">
            <v>温州市鹿城江心服装机械有限公司</v>
          </cell>
          <cell r="F14">
            <v>8508</v>
          </cell>
          <cell r="G14">
            <v>12.7619993619</v>
          </cell>
        </row>
        <row r="15">
          <cell r="E15" t="str">
            <v>浙江爵帅制衣有限公司</v>
          </cell>
          <cell r="F15">
            <v>1822.23</v>
          </cell>
          <cell r="G15">
            <v>2.73334486333276</v>
          </cell>
        </row>
        <row r="16">
          <cell r="E16" t="str">
            <v>温州市真典鞋业有限公司</v>
          </cell>
          <cell r="F16">
            <v>0</v>
          </cell>
          <cell r="G16">
            <v>0</v>
          </cell>
        </row>
        <row r="17">
          <cell r="E17" t="str">
            <v>温州市林锋鞋业有限公司</v>
          </cell>
          <cell r="F17">
            <v>1347.12</v>
          </cell>
          <cell r="G17">
            <v>2.020679898966</v>
          </cell>
        </row>
        <row r="18">
          <cell r="E18" t="str">
            <v>温州飞鹏五金有限公司</v>
          </cell>
          <cell r="F18">
            <v>1823.18</v>
          </cell>
          <cell r="G18">
            <v>2.73476986326151</v>
          </cell>
        </row>
        <row r="19">
          <cell r="E19" t="str">
            <v>温州万丰混凝土有限公司</v>
          </cell>
          <cell r="F19">
            <v>0</v>
          </cell>
          <cell r="G19">
            <v>0</v>
          </cell>
        </row>
        <row r="20">
          <cell r="E20" t="str">
            <v>温州市香香公主鞋业有限公司</v>
          </cell>
          <cell r="F20">
            <v>5204.32</v>
          </cell>
          <cell r="G20">
            <v>7.80647960967602</v>
          </cell>
        </row>
        <row r="21">
          <cell r="E21" t="str">
            <v>温州康荣鞋业有限公司</v>
          </cell>
          <cell r="F21">
            <v>0</v>
          </cell>
          <cell r="G21">
            <v>0</v>
          </cell>
        </row>
        <row r="22">
          <cell r="E22" t="str">
            <v>温州市新康莉鞋业有限公司</v>
          </cell>
          <cell r="F22">
            <v>0</v>
          </cell>
          <cell r="G22">
            <v>0</v>
          </cell>
        </row>
        <row r="23">
          <cell r="E23" t="str">
            <v>温州菜篮子发展有限公司</v>
          </cell>
          <cell r="F23">
            <v>23299.26</v>
          </cell>
          <cell r="G23">
            <v>34.9488882525556</v>
          </cell>
        </row>
        <row r="24">
          <cell r="E24" t="str">
            <v>浙江禾本科技有限公司</v>
          </cell>
          <cell r="F24">
            <v>0</v>
          </cell>
          <cell r="G24">
            <v>0</v>
          </cell>
        </row>
        <row r="25">
          <cell r="E25" t="str">
            <v>浙江心为心科技股份有限公司</v>
          </cell>
          <cell r="F25">
            <v>10145.11</v>
          </cell>
          <cell r="G25">
            <v>15.2176642391168</v>
          </cell>
        </row>
        <row r="26">
          <cell r="E26" t="str">
            <v>温州市特康弹力科技股份有限公司</v>
          </cell>
          <cell r="F26">
            <v>6010.44</v>
          </cell>
          <cell r="G26">
            <v>9.01565954921702</v>
          </cell>
        </row>
        <row r="27">
          <cell r="E27" t="str">
            <v>浙江江州混凝土有限公司</v>
          </cell>
          <cell r="F27">
            <v>2655.5</v>
          </cell>
          <cell r="G27">
            <v>3.98324980083751</v>
          </cell>
        </row>
        <row r="28">
          <cell r="E28" t="str">
            <v>温州兆弟桩业科技有限公司</v>
          </cell>
          <cell r="F28">
            <v>0</v>
          </cell>
          <cell r="G28">
            <v>0</v>
          </cell>
        </row>
        <row r="29">
          <cell r="E29" t="str">
            <v>温州市台联电镀厂</v>
          </cell>
          <cell r="F29">
            <v>3520.22</v>
          </cell>
          <cell r="G29">
            <v>5.28032973598351</v>
          </cell>
        </row>
        <row r="30">
          <cell r="E30" t="str">
            <v>温州市信利达烟具制造厂</v>
          </cell>
          <cell r="F30">
            <v>1285.96</v>
          </cell>
          <cell r="G30">
            <v>1.928939903553</v>
          </cell>
        </row>
        <row r="31">
          <cell r="E31" t="str">
            <v>温州市万润鞋业有限公司</v>
          </cell>
          <cell r="F31">
            <v>0</v>
          </cell>
          <cell r="G31">
            <v>0</v>
          </cell>
        </row>
        <row r="32">
          <cell r="E32" t="str">
            <v>温州卡雁鞋业有限公司</v>
          </cell>
          <cell r="F32">
            <v>0</v>
          </cell>
          <cell r="G32">
            <v>0</v>
          </cell>
        </row>
        <row r="33">
          <cell r="E33" t="str">
            <v>温州市华利欧鞋服有限公司</v>
          </cell>
          <cell r="F33">
            <v>0</v>
          </cell>
          <cell r="G33">
            <v>0</v>
          </cell>
        </row>
        <row r="34">
          <cell r="E34" t="str">
            <v>温州大成鞋业有限公司</v>
          </cell>
          <cell r="F34">
            <v>0</v>
          </cell>
          <cell r="G34">
            <v>0</v>
          </cell>
        </row>
        <row r="35">
          <cell r="E35" t="str">
            <v>浙江卡嘉莉鞋业有限公司</v>
          </cell>
          <cell r="F35">
            <v>5401.37</v>
          </cell>
          <cell r="G35">
            <v>8.10205459489727</v>
          </cell>
        </row>
        <row r="36">
          <cell r="E36" t="str">
            <v>温州市靖迪鞋材有限公司</v>
          </cell>
          <cell r="F36">
            <v>0</v>
          </cell>
          <cell r="G36">
            <v>0</v>
          </cell>
        </row>
        <row r="37">
          <cell r="E37" t="str">
            <v>温州市华夏电镀有限公司</v>
          </cell>
          <cell r="F37">
            <v>4713.1</v>
          </cell>
          <cell r="G37">
            <v>7.06964964651752</v>
          </cell>
        </row>
        <row r="38">
          <cell r="E38" t="str">
            <v>温州市南云金属制品有限公司</v>
          </cell>
          <cell r="F38">
            <v>8204.38</v>
          </cell>
          <cell r="G38">
            <v>12.3065693846715</v>
          </cell>
        </row>
        <row r="39">
          <cell r="E39" t="str">
            <v>温州市爱莱发鞋业有限公司</v>
          </cell>
          <cell r="F39">
            <v>3835.39</v>
          </cell>
          <cell r="G39">
            <v>5.75308471234576</v>
          </cell>
        </row>
        <row r="40">
          <cell r="E40" t="str">
            <v>温州乔盛皮革五金有限公司</v>
          </cell>
          <cell r="F40">
            <v>4886.12</v>
          </cell>
          <cell r="G40">
            <v>7.32917963354102</v>
          </cell>
        </row>
        <row r="41">
          <cell r="E41" t="str">
            <v>温州律宏鞋业有限公司</v>
          </cell>
          <cell r="F41">
            <v>0</v>
          </cell>
          <cell r="G41">
            <v>0</v>
          </cell>
        </row>
        <row r="42">
          <cell r="E42" t="str">
            <v>温州宏欣非织布科技有限公司</v>
          </cell>
          <cell r="F42">
            <v>0</v>
          </cell>
          <cell r="G42">
            <v>0</v>
          </cell>
        </row>
        <row r="43">
          <cell r="E43" t="str">
            <v>温州市泰成橡塑科技有限公司</v>
          </cell>
          <cell r="F43">
            <v>0</v>
          </cell>
          <cell r="G43">
            <v>0</v>
          </cell>
        </row>
        <row r="44">
          <cell r="E44" t="str">
            <v>温州吉象化学股份有限公司</v>
          </cell>
          <cell r="F44">
            <v>10787.72</v>
          </cell>
          <cell r="G44">
            <v>16.181579190921</v>
          </cell>
        </row>
        <row r="45">
          <cell r="E45" t="str">
            <v>浙江鼎铃电器有限公司</v>
          </cell>
          <cell r="F45">
            <v>4247.29</v>
          </cell>
          <cell r="G45">
            <v>6.37093468145327</v>
          </cell>
        </row>
        <row r="46">
          <cell r="E46" t="str">
            <v>温州市爱氏光学实业有限公司</v>
          </cell>
          <cell r="F46">
            <v>13199</v>
          </cell>
          <cell r="G46">
            <v>19.798499010075</v>
          </cell>
        </row>
        <row r="47">
          <cell r="E47" t="str">
            <v>温州宏灿鞋业有限公司（已倒闭）</v>
          </cell>
          <cell r="F47">
            <v>0</v>
          </cell>
          <cell r="G47">
            <v>0</v>
          </cell>
        </row>
        <row r="48">
          <cell r="E48" t="str">
            <v>温州市奥步鞋材有限公司</v>
          </cell>
          <cell r="F48">
            <v>0</v>
          </cell>
          <cell r="G48">
            <v>0</v>
          </cell>
        </row>
        <row r="49">
          <cell r="E49" t="str">
            <v>温州太科电子有限公司</v>
          </cell>
          <cell r="F49">
            <v>0</v>
          </cell>
          <cell r="G49">
            <v>0</v>
          </cell>
        </row>
        <row r="50">
          <cell r="E50" t="str">
            <v>温州意迈达鞋业有限公司</v>
          </cell>
          <cell r="F50">
            <v>5422.46</v>
          </cell>
          <cell r="G50">
            <v>8.13368959331552</v>
          </cell>
        </row>
        <row r="51">
          <cell r="E51" t="str">
            <v>温州振豪鞋业有限公司</v>
          </cell>
          <cell r="F51">
            <v>0</v>
          </cell>
          <cell r="G51">
            <v>0</v>
          </cell>
        </row>
        <row r="52">
          <cell r="E52" t="str">
            <v>泰马鞋业有限公司</v>
          </cell>
          <cell r="F52">
            <v>23249.71</v>
          </cell>
          <cell r="G52">
            <v>34.8745632562718</v>
          </cell>
        </row>
        <row r="53">
          <cell r="E53" t="str">
            <v>温州市昌新软包装有限公司</v>
          </cell>
          <cell r="F53">
            <v>4958.17</v>
          </cell>
          <cell r="G53">
            <v>7.43725462813727</v>
          </cell>
        </row>
        <row r="54">
          <cell r="E54" t="str">
            <v>温州东瓯眼镜有限公司</v>
          </cell>
          <cell r="F54">
            <v>5801.81</v>
          </cell>
          <cell r="G54">
            <v>8.70271456486427</v>
          </cell>
        </row>
        <row r="55">
          <cell r="E55" t="str">
            <v>温州市双豪鞋业有限公司</v>
          </cell>
          <cell r="F55">
            <v>3549.55</v>
          </cell>
          <cell r="G55">
            <v>5.32432473378376</v>
          </cell>
        </row>
        <row r="56">
          <cell r="E56" t="str">
            <v>温州市华茂彩印包装厂(普通合伙)</v>
          </cell>
          <cell r="F56">
            <v>0</v>
          </cell>
          <cell r="G56">
            <v>0</v>
          </cell>
        </row>
        <row r="57">
          <cell r="E57" t="str">
            <v>温州市迪派鞋业有限公司</v>
          </cell>
          <cell r="F57">
            <v>2180.23</v>
          </cell>
          <cell r="G57">
            <v>3.27034483648276</v>
          </cell>
        </row>
        <row r="58">
          <cell r="E58" t="str">
            <v>浙江香香莉鞋业有限公司</v>
          </cell>
          <cell r="F58">
            <v>9084.31</v>
          </cell>
          <cell r="G58">
            <v>13.6264643186768</v>
          </cell>
        </row>
        <row r="59">
          <cell r="E59" t="str">
            <v>温州市铭盟鞋业有限公司</v>
          </cell>
          <cell r="F59">
            <v>0</v>
          </cell>
          <cell r="G59">
            <v>0</v>
          </cell>
        </row>
        <row r="60">
          <cell r="E60" t="str">
            <v>温州巨纳鞋业有限公司</v>
          </cell>
          <cell r="F60">
            <v>0</v>
          </cell>
          <cell r="G60">
            <v>0</v>
          </cell>
        </row>
        <row r="61">
          <cell r="E61" t="str">
            <v>温州市澳迈鞋材有限公司</v>
          </cell>
          <cell r="F61">
            <v>6909.24</v>
          </cell>
          <cell r="G61">
            <v>10.363859481807</v>
          </cell>
        </row>
        <row r="62">
          <cell r="E62" t="str">
            <v>温州市日翔鞋业有限公司</v>
          </cell>
          <cell r="F62">
            <v>0</v>
          </cell>
          <cell r="G62">
            <v>0</v>
          </cell>
        </row>
        <row r="63">
          <cell r="E63" t="str">
            <v>温州市塞格维亚鞋业有限公司</v>
          </cell>
          <cell r="F63">
            <v>0</v>
          </cell>
          <cell r="G63">
            <v>0</v>
          </cell>
        </row>
        <row r="64">
          <cell r="E64" t="str">
            <v>温州菲莱拉服饰有限公司</v>
          </cell>
          <cell r="F64">
            <v>3340.62</v>
          </cell>
          <cell r="G64">
            <v>5.01092974945351</v>
          </cell>
        </row>
        <row r="65">
          <cell r="E65" t="str">
            <v>温州黄渔国集团有限公司</v>
          </cell>
          <cell r="F65">
            <v>1305</v>
          </cell>
          <cell r="G65">
            <v>1.95749990212501</v>
          </cell>
        </row>
        <row r="66">
          <cell r="E66" t="str">
            <v>温州飞龙聚氨酯设备工程有限公司</v>
          </cell>
          <cell r="F66">
            <v>0</v>
          </cell>
          <cell r="G66">
            <v>0</v>
          </cell>
        </row>
        <row r="67">
          <cell r="E67" t="str">
            <v>温州珮娜服饰有限公司</v>
          </cell>
          <cell r="F67">
            <v>0</v>
          </cell>
          <cell r="G67">
            <v>0</v>
          </cell>
        </row>
        <row r="68">
          <cell r="E68" t="str">
            <v>温州市万家利商品混凝土有限公司</v>
          </cell>
          <cell r="F68">
            <v>0</v>
          </cell>
          <cell r="G68">
            <v>0</v>
          </cell>
        </row>
        <row r="69">
          <cell r="E69" t="str">
            <v>浙江特荣鞋业有限公司</v>
          </cell>
          <cell r="F69">
            <v>6215.77</v>
          </cell>
          <cell r="G69">
            <v>9.32365453381727</v>
          </cell>
        </row>
        <row r="70">
          <cell r="E70" t="str">
            <v>坚士锁业有限公司</v>
          </cell>
          <cell r="F70">
            <v>20094.68</v>
          </cell>
          <cell r="G70">
            <v>30.1420184928991</v>
          </cell>
        </row>
        <row r="71">
          <cell r="E71" t="str">
            <v>温州奥乐安全器材有限公司</v>
          </cell>
          <cell r="F71">
            <v>7376.62</v>
          </cell>
          <cell r="G71">
            <v>11.0649294467535</v>
          </cell>
        </row>
        <row r="72">
          <cell r="E72" t="str">
            <v>温州市奥立达电器有限公司</v>
          </cell>
          <cell r="F72">
            <v>11204.37</v>
          </cell>
          <cell r="G72">
            <v>16.8065541596723</v>
          </cell>
        </row>
        <row r="73">
          <cell r="E73" t="str">
            <v>浙江意迈达鞋业有限公司</v>
          </cell>
          <cell r="F73">
            <v>0</v>
          </cell>
          <cell r="G73">
            <v>0</v>
          </cell>
        </row>
        <row r="74">
          <cell r="E74" t="str">
            <v>温州市东风通用机电厂</v>
          </cell>
          <cell r="F74">
            <v>15165.17</v>
          </cell>
          <cell r="G74">
            <v>22.7477538626123</v>
          </cell>
        </row>
        <row r="75">
          <cell r="E75" t="str">
            <v>温州市长城影视器材有限公司</v>
          </cell>
          <cell r="F75">
            <v>5895.2</v>
          </cell>
          <cell r="G75">
            <v>8.84279955786002</v>
          </cell>
        </row>
        <row r="76">
          <cell r="E76" t="str">
            <v>浙江尔乐干燥设备有限公司</v>
          </cell>
          <cell r="F76">
            <v>4789.03</v>
          </cell>
          <cell r="G76">
            <v>7.18354464082277</v>
          </cell>
        </row>
        <row r="77">
          <cell r="E77" t="str">
            <v>星际控股集团有限公司</v>
          </cell>
          <cell r="F77">
            <v>16631.24</v>
          </cell>
          <cell r="G77">
            <v>24.9468587526571</v>
          </cell>
        </row>
        <row r="78">
          <cell r="E78" t="str">
            <v>申瓯通信设备有限公司</v>
          </cell>
          <cell r="F78">
            <v>13576.62</v>
          </cell>
          <cell r="G78">
            <v>20.3649289817536</v>
          </cell>
        </row>
        <row r="79">
          <cell r="E79" t="str">
            <v>泰力实业有限公司</v>
          </cell>
          <cell r="F79">
            <v>22879.96</v>
          </cell>
          <cell r="G79">
            <v>34.3199382840031</v>
          </cell>
        </row>
        <row r="80">
          <cell r="E80" t="str">
            <v>温州市航标实业有限公司</v>
          </cell>
          <cell r="F80">
            <v>4731.98</v>
          </cell>
          <cell r="G80">
            <v>7.09796964510152</v>
          </cell>
        </row>
        <row r="81">
          <cell r="E81" t="str">
            <v>浙江双屿实业有限公司</v>
          </cell>
          <cell r="F81">
            <v>21769.75</v>
          </cell>
          <cell r="G81">
            <v>32.6546233672688</v>
          </cell>
        </row>
        <row r="82">
          <cell r="E82" t="str">
            <v>温州市东田眼镜制造有限公司</v>
          </cell>
          <cell r="F82">
            <v>5686.39</v>
          </cell>
          <cell r="G82">
            <v>8.52958457352077</v>
          </cell>
        </row>
        <row r="83">
          <cell r="E83" t="str">
            <v>温州市显兴新材料有限公司</v>
          </cell>
          <cell r="F83">
            <v>3322.3</v>
          </cell>
          <cell r="G83">
            <v>4.98344975082751</v>
          </cell>
        </row>
        <row r="84">
          <cell r="E84" t="str">
            <v>浙江炬星照明有限公司</v>
          </cell>
          <cell r="F84">
            <v>0</v>
          </cell>
          <cell r="G84">
            <v>0</v>
          </cell>
        </row>
        <row r="85">
          <cell r="E85" t="str">
            <v>浙江丹顶鹤服饰有限公司</v>
          </cell>
          <cell r="F85">
            <v>10988.97</v>
          </cell>
          <cell r="G85">
            <v>16.4834541758273</v>
          </cell>
        </row>
        <row r="86">
          <cell r="E86" t="str">
            <v>浙江迪丰服饰有限公司</v>
          </cell>
          <cell r="F86">
            <v>3900.41</v>
          </cell>
          <cell r="G86">
            <v>5.85061470746926</v>
          </cell>
        </row>
        <row r="87">
          <cell r="E87" t="str">
            <v>温州市利普自控设备有限公司</v>
          </cell>
          <cell r="F87">
            <v>5036.98</v>
          </cell>
          <cell r="G87">
            <v>7.55546962222652</v>
          </cell>
        </row>
        <row r="88">
          <cell r="E88" t="str">
            <v>温州市旭升服饰有限公司</v>
          </cell>
          <cell r="F88">
            <v>2069.66</v>
          </cell>
          <cell r="G88">
            <v>3.10448984477551</v>
          </cell>
        </row>
        <row r="89">
          <cell r="E89" t="str">
            <v>温州市金马行制衣有限公司</v>
          </cell>
          <cell r="F89">
            <v>1965.71</v>
          </cell>
          <cell r="G89">
            <v>2.94856485257176</v>
          </cell>
        </row>
        <row r="90">
          <cell r="E90" t="str">
            <v>浙江麦娇奴服饰有限公司</v>
          </cell>
          <cell r="F90">
            <v>28328.46</v>
          </cell>
          <cell r="G90">
            <v>42.4926878753656</v>
          </cell>
        </row>
        <row r="91">
          <cell r="E91" t="str">
            <v>海特克动力股份有限公司</v>
          </cell>
          <cell r="F91">
            <v>118134.16</v>
          </cell>
          <cell r="G91">
            <v>177.201231139938</v>
          </cell>
        </row>
        <row r="92">
          <cell r="E92" t="str">
            <v>浙江海康生物制品有限责任公司</v>
          </cell>
          <cell r="F92">
            <v>6979.05</v>
          </cell>
          <cell r="G92">
            <v>10.4685744765713</v>
          </cell>
        </row>
        <row r="93">
          <cell r="E93" t="str">
            <v>温州瑞基测控设备有限公司</v>
          </cell>
          <cell r="F93" t="str">
            <v>空值</v>
          </cell>
          <cell r="G93" t="str">
            <v>空值</v>
          </cell>
        </row>
        <row r="94">
          <cell r="E94" t="str">
            <v>温州鸿基鞋业有限公司</v>
          </cell>
          <cell r="F94" t="str">
            <v>空值</v>
          </cell>
          <cell r="G94" t="str">
            <v>空值</v>
          </cell>
        </row>
        <row r="95">
          <cell r="E95" t="str">
            <v>帝邦鞋业有限公司</v>
          </cell>
          <cell r="F95">
            <v>87161.77</v>
          </cell>
          <cell r="G95">
            <v>130.742648462868</v>
          </cell>
        </row>
        <row r="96">
          <cell r="E96" t="str">
            <v>温州市汇昌鞋业有限公司</v>
          </cell>
          <cell r="F96">
            <v>8900.22</v>
          </cell>
          <cell r="G96">
            <v>13.3503293324835</v>
          </cell>
        </row>
        <row r="97">
          <cell r="E97" t="str">
            <v>温州市飞丹鞋业有限公司</v>
          </cell>
          <cell r="F97">
            <v>7439.9</v>
          </cell>
          <cell r="G97">
            <v>11.1598494420075</v>
          </cell>
        </row>
        <row r="98">
          <cell r="E98" t="str">
            <v>温州市太阳神鞋业有限公司</v>
          </cell>
          <cell r="F98">
            <v>15099.9</v>
          </cell>
          <cell r="G98">
            <v>22.6498488675076</v>
          </cell>
        </row>
        <row r="99">
          <cell r="E99" t="str">
            <v>温州宏达箱包有限公司</v>
          </cell>
          <cell r="F99">
            <v>9244.27</v>
          </cell>
          <cell r="G99">
            <v>13.8664043066798</v>
          </cell>
        </row>
        <row r="100">
          <cell r="E100" t="str">
            <v>浙江欢鸟鞋业有限公司</v>
          </cell>
          <cell r="F100">
            <v>6474.79</v>
          </cell>
          <cell r="G100">
            <v>9.71218451439077</v>
          </cell>
        </row>
        <row r="101">
          <cell r="E101" t="str">
            <v>温州市长发祥鞋业有限公司</v>
          </cell>
          <cell r="F101">
            <v>7508.01</v>
          </cell>
          <cell r="G101">
            <v>11.2620144368993</v>
          </cell>
        </row>
        <row r="102">
          <cell r="E102" t="str">
            <v>浙江漂亮家族鞋业有限公司</v>
          </cell>
          <cell r="F102">
            <v>6915.76</v>
          </cell>
          <cell r="G102">
            <v>10.373639481318</v>
          </cell>
        </row>
        <row r="103">
          <cell r="E103" t="str">
            <v>温州印象风鞋业有限公司</v>
          </cell>
          <cell r="F103" t="str">
            <v>空值</v>
          </cell>
          <cell r="G103" t="str">
            <v>空值</v>
          </cell>
        </row>
        <row r="104">
          <cell r="E104" t="str">
            <v>温州市银座鞋业有限公司</v>
          </cell>
          <cell r="F104" t="str">
            <v>空值</v>
          </cell>
          <cell r="G104" t="str">
            <v>空值</v>
          </cell>
        </row>
        <row r="105">
          <cell r="E105" t="str">
            <v>温州吉尔达鞋业有限公司</v>
          </cell>
          <cell r="F105">
            <v>2629.98</v>
          </cell>
          <cell r="G105">
            <v>3.94496980275151</v>
          </cell>
        </row>
        <row r="106">
          <cell r="E106" t="str">
            <v>温州市佰进鞋业有限公司</v>
          </cell>
          <cell r="F106">
            <v>6794.82</v>
          </cell>
          <cell r="G106">
            <v>10.1922294903885</v>
          </cell>
        </row>
        <row r="107">
          <cell r="E107" t="str">
            <v>浙江旭达鞋业有限公司</v>
          </cell>
          <cell r="F107">
            <v>8350.36</v>
          </cell>
          <cell r="G107">
            <v>12.525539373723</v>
          </cell>
        </row>
        <row r="108">
          <cell r="E108" t="str">
            <v>浙江太极鞋业有限公司</v>
          </cell>
          <cell r="F108">
            <v>15154.8</v>
          </cell>
          <cell r="G108">
            <v>22.7321988633901</v>
          </cell>
        </row>
        <row r="109">
          <cell r="E109" t="str">
            <v>温州市瑞星鞋业有限公司</v>
          </cell>
          <cell r="F109">
            <v>6220.82</v>
          </cell>
          <cell r="G109">
            <v>9.33122953343852</v>
          </cell>
        </row>
        <row r="110">
          <cell r="E110" t="str">
            <v>温州市西力亚鞋业有限公司</v>
          </cell>
          <cell r="F110" t="str">
            <v>空值</v>
          </cell>
          <cell r="G110" t="str">
            <v>空值</v>
          </cell>
        </row>
        <row r="111">
          <cell r="E111" t="str">
            <v>温州鼎丰鞋业有限公司</v>
          </cell>
          <cell r="F111">
            <v>6681.97</v>
          </cell>
          <cell r="G111">
            <v>10.0229544988523</v>
          </cell>
        </row>
        <row r="112">
          <cell r="E112" t="str">
            <v>温州市登达化工有限公司</v>
          </cell>
          <cell r="F112">
            <v>9158.51</v>
          </cell>
          <cell r="G112">
            <v>13.7377643131118</v>
          </cell>
        </row>
        <row r="113">
          <cell r="E113" t="str">
            <v>浙江戈美其鞋业有限公司</v>
          </cell>
          <cell r="F113">
            <v>18997.51</v>
          </cell>
          <cell r="G113">
            <v>28.4962635751868</v>
          </cell>
        </row>
        <row r="114">
          <cell r="E114" t="str">
            <v>温州市斯美高鞋业有限公司</v>
          </cell>
          <cell r="F114">
            <v>402.57</v>
          </cell>
          <cell r="G114">
            <v>0.603854969807252</v>
          </cell>
        </row>
        <row r="115">
          <cell r="E115" t="str">
            <v>温州市圣张可鞋业有限公司</v>
          </cell>
          <cell r="F115" t="str">
            <v>空值</v>
          </cell>
          <cell r="G115" t="str">
            <v>空值</v>
          </cell>
        </row>
        <row r="116">
          <cell r="E116" t="str">
            <v>温州印象之美鞋业有限公司</v>
          </cell>
          <cell r="F116" t="str">
            <v>空值</v>
          </cell>
          <cell r="G116" t="str">
            <v>空值</v>
          </cell>
        </row>
        <row r="117">
          <cell r="E117" t="str">
            <v>浙江钎金鸟鞋业有限公司</v>
          </cell>
          <cell r="F117">
            <v>6625.02</v>
          </cell>
          <cell r="G117">
            <v>9.93752950312353</v>
          </cell>
        </row>
        <row r="118">
          <cell r="E118" t="str">
            <v>温州市源荣鞋业有限公司</v>
          </cell>
          <cell r="F118">
            <v>4247.49</v>
          </cell>
          <cell r="G118">
            <v>6.37123468143827</v>
          </cell>
        </row>
        <row r="119">
          <cell r="E119" t="str">
            <v>温州市善得维鞋业有限公司</v>
          </cell>
          <cell r="F119">
            <v>6676.77</v>
          </cell>
          <cell r="G119">
            <v>10.0151544992423</v>
          </cell>
        </row>
        <row r="120">
          <cell r="E120" t="str">
            <v>温州市诗妍丽鞋业有限公司</v>
          </cell>
          <cell r="F120" t="str">
            <v>空值</v>
          </cell>
          <cell r="G120" t="str">
            <v>空值</v>
          </cell>
        </row>
        <row r="121">
          <cell r="E121" t="str">
            <v>温州市贵人鞋业有限公司</v>
          </cell>
          <cell r="F121" t="str">
            <v>空值</v>
          </cell>
          <cell r="G121" t="str">
            <v>空值</v>
          </cell>
        </row>
        <row r="122">
          <cell r="E122" t="str">
            <v>温州市利步达鞋业有限公司</v>
          </cell>
          <cell r="F122">
            <v>4239.69</v>
          </cell>
          <cell r="G122">
            <v>6.35953468202327</v>
          </cell>
        </row>
        <row r="123">
          <cell r="E123" t="str">
            <v>温州市多尔美鞋业有限公司</v>
          </cell>
          <cell r="F123" t="str">
            <v>空值</v>
          </cell>
          <cell r="G123" t="str">
            <v>空值</v>
          </cell>
        </row>
        <row r="124">
          <cell r="E124" t="str">
            <v>温州乔星族鞋业有限公司</v>
          </cell>
          <cell r="F124">
            <v>11536.75</v>
          </cell>
          <cell r="G124">
            <v>17.3051241347438</v>
          </cell>
        </row>
        <row r="125">
          <cell r="E125" t="str">
            <v>浙江里仁纳米科技有限公司</v>
          </cell>
          <cell r="F125">
            <v>12301.61</v>
          </cell>
          <cell r="G125">
            <v>18.4524140773793</v>
          </cell>
        </row>
        <row r="126">
          <cell r="E126" t="str">
            <v>巨一集团有限公司</v>
          </cell>
          <cell r="F126">
            <v>47782.11</v>
          </cell>
          <cell r="G126">
            <v>71.6731614163419</v>
          </cell>
        </row>
        <row r="127">
          <cell r="E127" t="str">
            <v>温州宏锦鞋业有限公司</v>
          </cell>
          <cell r="F127" t="str">
            <v>空值</v>
          </cell>
          <cell r="G127" t="str">
            <v>空值</v>
          </cell>
        </row>
        <row r="128">
          <cell r="E128" t="str">
            <v>温州娥佩兰鞋业有限公司</v>
          </cell>
          <cell r="F128" t="str">
            <v>空值</v>
          </cell>
          <cell r="G128" t="str">
            <v>空值</v>
          </cell>
        </row>
        <row r="129">
          <cell r="E129" t="str">
            <v>浙江巨圣鞋业有限公司</v>
          </cell>
          <cell r="F129" t="str">
            <v>空值</v>
          </cell>
          <cell r="G129" t="str">
            <v>空值</v>
          </cell>
        </row>
        <row r="130">
          <cell r="E130" t="str">
            <v>浙江靓颖实业有限公司</v>
          </cell>
          <cell r="F130">
            <v>9169.4</v>
          </cell>
          <cell r="G130">
            <v>13.754099312295</v>
          </cell>
        </row>
        <row r="131">
          <cell r="E131" t="str">
            <v>温州市耀阳鞋业有限公司</v>
          </cell>
          <cell r="F131" t="str">
            <v>空值</v>
          </cell>
          <cell r="G131" t="str">
            <v>空值</v>
          </cell>
        </row>
        <row r="132">
          <cell r="E132" t="str">
            <v>温州市卡丝露鞋业有限公司</v>
          </cell>
          <cell r="F132" t="str">
            <v>空值</v>
          </cell>
          <cell r="G132" t="str">
            <v>空值</v>
          </cell>
        </row>
        <row r="133">
          <cell r="E133" t="str">
            <v>温州正冠鞋业有限公司</v>
          </cell>
          <cell r="F133" t="str">
            <v>空值</v>
          </cell>
          <cell r="G133" t="str">
            <v>空值</v>
          </cell>
        </row>
        <row r="134">
          <cell r="E134" t="str">
            <v>温州天使魅影鞋业有限公司</v>
          </cell>
          <cell r="F134" t="str">
            <v>空值</v>
          </cell>
          <cell r="G134" t="str">
            <v>空值</v>
          </cell>
        </row>
        <row r="135">
          <cell r="E135" t="str">
            <v>温州市弘度鞋业有限公司</v>
          </cell>
          <cell r="F135" t="str">
            <v>空值</v>
          </cell>
          <cell r="G135" t="str">
            <v>空值</v>
          </cell>
        </row>
        <row r="136">
          <cell r="E136" t="str">
            <v>温州市日丽鞋业有限公司</v>
          </cell>
          <cell r="F136">
            <v>7637.74</v>
          </cell>
          <cell r="G136">
            <v>11.4566094271695</v>
          </cell>
        </row>
        <row r="137">
          <cell r="E137" t="str">
            <v>温州市名龙鞋业有限公司</v>
          </cell>
          <cell r="F137" t="str">
            <v>空值</v>
          </cell>
          <cell r="G137" t="str">
            <v>空值</v>
          </cell>
        </row>
        <row r="138">
          <cell r="E138" t="str">
            <v>温州惠凯鞋材有限公司</v>
          </cell>
          <cell r="F138">
            <v>4014.01</v>
          </cell>
          <cell r="G138">
            <v>6.02101469894927</v>
          </cell>
        </row>
        <row r="139">
          <cell r="E139" t="str">
            <v>温州市康登鞋业有限公司</v>
          </cell>
          <cell r="F139" t="str">
            <v>空值</v>
          </cell>
          <cell r="G139" t="str">
            <v>空值</v>
          </cell>
        </row>
        <row r="140">
          <cell r="E140" t="str">
            <v>浙江贵派鞋业有限公司</v>
          </cell>
          <cell r="F140">
            <v>5370.89</v>
          </cell>
          <cell r="G140">
            <v>8.05633459718327</v>
          </cell>
        </row>
        <row r="141">
          <cell r="E141" t="str">
            <v>浙江秀典鞋业有限公司</v>
          </cell>
          <cell r="F141" t="str">
            <v>空值</v>
          </cell>
          <cell r="G141" t="str">
            <v>空值</v>
          </cell>
        </row>
        <row r="142">
          <cell r="E142" t="str">
            <v>温州威克鞋业有限公司</v>
          </cell>
          <cell r="F142" t="str">
            <v>空值</v>
          </cell>
          <cell r="G142" t="str">
            <v>空值</v>
          </cell>
        </row>
        <row r="143">
          <cell r="E143" t="str">
            <v>温州帕斯特鞋业有限公司</v>
          </cell>
          <cell r="F143">
            <v>6677.7</v>
          </cell>
          <cell r="G143">
            <v>10.0165494991725</v>
          </cell>
        </row>
        <row r="144">
          <cell r="E144" t="str">
            <v>意万达鞋业有限公司</v>
          </cell>
          <cell r="F144">
            <v>12905.06</v>
          </cell>
          <cell r="G144">
            <v>19.3575890321205</v>
          </cell>
        </row>
        <row r="145">
          <cell r="E145" t="str">
            <v>浙江冠亚鞋业有限公司</v>
          </cell>
          <cell r="F145">
            <v>6626</v>
          </cell>
          <cell r="G145">
            <v>9.93899950305003</v>
          </cell>
        </row>
        <row r="146">
          <cell r="E146" t="str">
            <v>巨日鞋业有限公司</v>
          </cell>
          <cell r="F146">
            <v>8369.34</v>
          </cell>
          <cell r="G146">
            <v>12.5540093722995</v>
          </cell>
        </row>
        <row r="147">
          <cell r="E147" t="str">
            <v>温州正一鞋材有限公司</v>
          </cell>
          <cell r="F147" t="str">
            <v>空值</v>
          </cell>
          <cell r="G147" t="str">
            <v>空值</v>
          </cell>
        </row>
        <row r="148">
          <cell r="E148" t="str">
            <v>温州市康柏鞋业有限公司</v>
          </cell>
          <cell r="F148" t="str">
            <v>空值</v>
          </cell>
          <cell r="G148" t="str">
            <v>空值</v>
          </cell>
        </row>
        <row r="149">
          <cell r="E149" t="str">
            <v>温州市添荣鞋材有限公司</v>
          </cell>
          <cell r="F149">
            <v>6940.5</v>
          </cell>
          <cell r="G149">
            <v>10.4107494794625</v>
          </cell>
        </row>
        <row r="150">
          <cell r="E150" t="str">
            <v>温州市狂野之美鞋业有限公司</v>
          </cell>
          <cell r="F150" t="str">
            <v>空值</v>
          </cell>
          <cell r="G150" t="str">
            <v>空值</v>
          </cell>
        </row>
        <row r="152">
          <cell r="E152" t="str">
            <v>温州智宇鞋业有限公司</v>
          </cell>
          <cell r="F152" t="str">
            <v>空值</v>
          </cell>
          <cell r="G152" t="str">
            <v>空值</v>
          </cell>
        </row>
        <row r="153">
          <cell r="E153" t="str">
            <v>浙江恒诚鞋业有限公司</v>
          </cell>
          <cell r="F153">
            <v>2391.4</v>
          </cell>
          <cell r="G153">
            <v>3.58709982064501</v>
          </cell>
        </row>
        <row r="154">
          <cell r="E154" t="str">
            <v>温州市品熙鞋业有限公司</v>
          </cell>
          <cell r="F154" t="str">
            <v>空值</v>
          </cell>
          <cell r="G154" t="str">
            <v>空值</v>
          </cell>
        </row>
        <row r="155">
          <cell r="E155" t="str">
            <v>温州市鹿城金炬鞋服有限公司</v>
          </cell>
          <cell r="F155">
            <v>5284.07</v>
          </cell>
          <cell r="G155">
            <v>7.92610460369477</v>
          </cell>
        </row>
        <row r="156">
          <cell r="E156" t="str">
            <v>温州市法比鞋业有限公司</v>
          </cell>
          <cell r="F156" t="str">
            <v>空值</v>
          </cell>
          <cell r="G156" t="str">
            <v>空值</v>
          </cell>
        </row>
        <row r="157">
          <cell r="E157" t="str">
            <v>温州市雅克鞋业有限公司</v>
          </cell>
          <cell r="F157" t="str">
            <v>空值</v>
          </cell>
          <cell r="G157" t="str">
            <v>空值</v>
          </cell>
        </row>
        <row r="158">
          <cell r="E158" t="str">
            <v>温州市伊风行鞋业有限公司</v>
          </cell>
          <cell r="F158" t="str">
            <v>空值</v>
          </cell>
          <cell r="G158" t="str">
            <v>空值</v>
          </cell>
        </row>
        <row r="159">
          <cell r="E159" t="str">
            <v>温州天唯鞋材有限公司</v>
          </cell>
          <cell r="F159">
            <v>4276.96</v>
          </cell>
          <cell r="G159">
            <v>6.41543967922802</v>
          </cell>
        </row>
        <row r="160">
          <cell r="E160" t="str">
            <v>温州市三晋鞋业有限公司</v>
          </cell>
          <cell r="F160" t="str">
            <v>空值</v>
          </cell>
          <cell r="G160" t="str">
            <v>空值</v>
          </cell>
        </row>
        <row r="161">
          <cell r="E161" t="str">
            <v>温州市胭脂红鞋业有限公司</v>
          </cell>
          <cell r="F161" t="str">
            <v>空值</v>
          </cell>
          <cell r="G161" t="str">
            <v>空值</v>
          </cell>
        </row>
        <row r="162">
          <cell r="E162" t="str">
            <v>温州市依恋典鞋业有限公司</v>
          </cell>
          <cell r="F162">
            <v>6880.32</v>
          </cell>
          <cell r="G162">
            <v>10.320479483976</v>
          </cell>
        </row>
        <row r="163">
          <cell r="E163" t="str">
            <v>温州实丽派鞋业有限公司</v>
          </cell>
          <cell r="F163" t="str">
            <v>空值</v>
          </cell>
          <cell r="G163" t="str">
            <v>空值</v>
          </cell>
        </row>
        <row r="164">
          <cell r="E164" t="str">
            <v>浙江迪索鞋业有限公司</v>
          </cell>
          <cell r="F164" t="str">
            <v>空值</v>
          </cell>
          <cell r="G164" t="str">
            <v>空值</v>
          </cell>
        </row>
        <row r="165">
          <cell r="E165" t="str">
            <v>温州市左罗皮鞋有限公司</v>
          </cell>
          <cell r="F165" t="str">
            <v>空值</v>
          </cell>
          <cell r="G165" t="str">
            <v>空值</v>
          </cell>
        </row>
        <row r="166">
          <cell r="E166" t="str">
            <v>温州市逸宸鞋业有限公司</v>
          </cell>
          <cell r="F166" t="str">
            <v>空值</v>
          </cell>
          <cell r="G166" t="str">
            <v>空值</v>
          </cell>
        </row>
        <row r="167">
          <cell r="E167" t="str">
            <v>温州市天一鞋业有限公司</v>
          </cell>
          <cell r="F167" t="str">
            <v>空值</v>
          </cell>
          <cell r="G167" t="str">
            <v>空值</v>
          </cell>
        </row>
        <row r="168">
          <cell r="E168" t="str">
            <v>温州联盈鞋业有限公司</v>
          </cell>
          <cell r="F168">
            <v>6654.55</v>
          </cell>
          <cell r="G168">
            <v>9.98182450090878</v>
          </cell>
        </row>
        <row r="169">
          <cell r="E169" t="str">
            <v>温州市灰度鞋业有限公司</v>
          </cell>
          <cell r="F169">
            <v>2565.25</v>
          </cell>
          <cell r="G169">
            <v>3.84787480760626</v>
          </cell>
        </row>
        <row r="170">
          <cell r="E170" t="str">
            <v>温州卫廉鞋业有限公司</v>
          </cell>
          <cell r="F170" t="str">
            <v>空值</v>
          </cell>
          <cell r="G170" t="str">
            <v>空值</v>
          </cell>
        </row>
        <row r="171">
          <cell r="E171" t="str">
            <v>温州市兴立鞋业有限公司</v>
          </cell>
          <cell r="F171" t="str">
            <v>空值</v>
          </cell>
          <cell r="G171" t="str">
            <v>空值</v>
          </cell>
        </row>
        <row r="172">
          <cell r="E172" t="str">
            <v>浙江语妍鞋业有限公司</v>
          </cell>
          <cell r="F172" t="str">
            <v>空值</v>
          </cell>
          <cell r="G172" t="str">
            <v>空值</v>
          </cell>
        </row>
        <row r="173">
          <cell r="E173" t="str">
            <v>温州市蝶佩鞋业有限公司</v>
          </cell>
          <cell r="F173" t="str">
            <v>空值</v>
          </cell>
          <cell r="G173" t="str">
            <v>空值</v>
          </cell>
        </row>
        <row r="174">
          <cell r="E174" t="str">
            <v>温州滨莉鞋业有限公司</v>
          </cell>
          <cell r="F174" t="str">
            <v>空值</v>
          </cell>
          <cell r="G174" t="str">
            <v>空值</v>
          </cell>
        </row>
        <row r="175">
          <cell r="E175" t="str">
            <v>温州市依婷公主鞋业有限公司</v>
          </cell>
          <cell r="F175" t="str">
            <v>空值</v>
          </cell>
          <cell r="G175" t="str">
            <v>空值</v>
          </cell>
        </row>
        <row r="176">
          <cell r="E176" t="str">
            <v>温州尚金妮鞋业有限公司</v>
          </cell>
          <cell r="F176" t="str">
            <v>空值</v>
          </cell>
          <cell r="G176" t="str">
            <v>空值</v>
          </cell>
        </row>
        <row r="177">
          <cell r="E177" t="str">
            <v>温州佰媚鞋业有限公司</v>
          </cell>
          <cell r="F177" t="str">
            <v>空值</v>
          </cell>
          <cell r="G177" t="str">
            <v>空值</v>
          </cell>
        </row>
        <row r="178">
          <cell r="E178" t="str">
            <v>温州市心印鞋业有限公司</v>
          </cell>
          <cell r="F178" t="str">
            <v>空值</v>
          </cell>
          <cell r="G178" t="str">
            <v>空值</v>
          </cell>
        </row>
        <row r="179">
          <cell r="E179" t="str">
            <v>浙江雨薇露露鞋业有限公司</v>
          </cell>
          <cell r="F179" t="str">
            <v>空值</v>
          </cell>
          <cell r="G179" t="str">
            <v>空值</v>
          </cell>
        </row>
        <row r="180">
          <cell r="E180" t="str">
            <v>温州薪然鞋业有限公司</v>
          </cell>
          <cell r="F180" t="str">
            <v>空值</v>
          </cell>
          <cell r="G180" t="str">
            <v>空值</v>
          </cell>
        </row>
        <row r="181">
          <cell r="E181" t="str">
            <v>东艺鞋业有限公司</v>
          </cell>
          <cell r="F181">
            <v>83369.1</v>
          </cell>
          <cell r="G181">
            <v>125.053643747318</v>
          </cell>
        </row>
        <row r="182">
          <cell r="E182" t="str">
            <v>浙江宝光印业有限公司</v>
          </cell>
          <cell r="F182" t="str">
            <v>空值</v>
          </cell>
          <cell r="G182" t="str">
            <v>空值</v>
          </cell>
        </row>
        <row r="183">
          <cell r="E183" t="str">
            <v>温州市凡顺鞋业有限公司</v>
          </cell>
          <cell r="F183" t="str">
            <v>空值</v>
          </cell>
          <cell r="G183" t="str">
            <v>空值</v>
          </cell>
        </row>
        <row r="184">
          <cell r="E184" t="str">
            <v>浙江皇家鞋业有限公司</v>
          </cell>
          <cell r="F184">
            <v>10035.85</v>
          </cell>
          <cell r="G184">
            <v>15.0537742473113</v>
          </cell>
        </row>
        <row r="185">
          <cell r="E185" t="str">
            <v>温州市时尚家族鞋业有限公司</v>
          </cell>
          <cell r="F185" t="str">
            <v>空值</v>
          </cell>
          <cell r="G185" t="str">
            <v>空值</v>
          </cell>
        </row>
        <row r="186">
          <cell r="E186" t="str">
            <v>温州市丽强鞋业股份有限公司</v>
          </cell>
          <cell r="F186" t="str">
            <v>空值</v>
          </cell>
          <cell r="G186" t="str">
            <v>空值</v>
          </cell>
        </row>
        <row r="187">
          <cell r="E187" t="str">
            <v>温州市经典女孩鞋业有限公司</v>
          </cell>
          <cell r="F187" t="str">
            <v>空值</v>
          </cell>
          <cell r="G187" t="str">
            <v>空值</v>
          </cell>
        </row>
        <row r="188">
          <cell r="E188" t="str">
            <v>温州市纬度鞋业有限公司</v>
          </cell>
          <cell r="F188" t="str">
            <v>空值</v>
          </cell>
          <cell r="G188" t="str">
            <v>空值</v>
          </cell>
        </row>
        <row r="189">
          <cell r="E189" t="str">
            <v>温州三丰鞋业有限公司</v>
          </cell>
          <cell r="F189">
            <v>5309.7</v>
          </cell>
          <cell r="G189">
            <v>7.96454960177252</v>
          </cell>
        </row>
        <row r="190">
          <cell r="E190" t="str">
            <v>温州市爱美高鞋业有限公司</v>
          </cell>
          <cell r="F190">
            <v>8621.26</v>
          </cell>
          <cell r="G190">
            <v>12.93173935</v>
          </cell>
        </row>
        <row r="191">
          <cell r="E191" t="str">
            <v>温州市凯俪鞋业有限公司</v>
          </cell>
          <cell r="F191" t="str">
            <v>空值</v>
          </cell>
          <cell r="G191" t="str">
            <v>空值</v>
          </cell>
        </row>
        <row r="192">
          <cell r="E192" t="str">
            <v>温州市诗戈图鞋业有限公司</v>
          </cell>
          <cell r="F192" t="str">
            <v>空值</v>
          </cell>
          <cell r="G192" t="str">
            <v>空值</v>
          </cell>
        </row>
        <row r="194">
          <cell r="E194" t="str">
            <v>温州东兴五金制造有限公司</v>
          </cell>
          <cell r="F194" t="str">
            <v>空值</v>
          </cell>
          <cell r="G194" t="str">
            <v>空值</v>
          </cell>
        </row>
        <row r="195">
          <cell r="E195" t="str">
            <v>温州市意念鞋材有限公司</v>
          </cell>
          <cell r="F195" t="str">
            <v>空值</v>
          </cell>
          <cell r="G195" t="str">
            <v>空值</v>
          </cell>
        </row>
        <row r="196">
          <cell r="E196" t="str">
            <v>浙江巨贝鞋业有限公司</v>
          </cell>
          <cell r="F196">
            <v>4012.08</v>
          </cell>
          <cell r="G196">
            <v>6.01811969909402</v>
          </cell>
        </row>
        <row r="197">
          <cell r="E197" t="str">
            <v>温州市鹿城富仕达鞋业有限公司</v>
          </cell>
          <cell r="F197">
            <v>11428.43</v>
          </cell>
          <cell r="G197">
            <v>17.1426441428678</v>
          </cell>
        </row>
        <row r="198">
          <cell r="E198" t="str">
            <v>温州杰奴鞋业有限公司</v>
          </cell>
          <cell r="F198">
            <v>6439.51</v>
          </cell>
          <cell r="G198">
            <v>9.65926451703677</v>
          </cell>
        </row>
        <row r="199">
          <cell r="E199" t="str">
            <v>温州市昊纳五金装饰制品有限公司</v>
          </cell>
          <cell r="F199">
            <v>9957.28</v>
          </cell>
          <cell r="G199">
            <v>14.935919253204</v>
          </cell>
        </row>
        <row r="200">
          <cell r="E200" t="str">
            <v>温州铭奇鞋业有限公司</v>
          </cell>
          <cell r="F200" t="str">
            <v>空值</v>
          </cell>
          <cell r="G200" t="str">
            <v>空值</v>
          </cell>
        </row>
        <row r="201">
          <cell r="E201" t="str">
            <v>温州佰特索具有限公司</v>
          </cell>
          <cell r="F201" t="str">
            <v>空值</v>
          </cell>
          <cell r="G201" t="str">
            <v>空值</v>
          </cell>
        </row>
        <row r="202">
          <cell r="E202" t="str">
            <v>浙江日峰电器有限公司</v>
          </cell>
          <cell r="F202">
            <v>8643.42</v>
          </cell>
          <cell r="G202">
            <v>12.9651293517435</v>
          </cell>
        </row>
        <row r="203">
          <cell r="E203" t="str">
            <v>温州瓯鹿化工有限公司</v>
          </cell>
          <cell r="F203">
            <v>32518.87</v>
          </cell>
          <cell r="G203">
            <v>48.7783025610849</v>
          </cell>
        </row>
        <row r="204">
          <cell r="E204" t="str">
            <v>浙江偌派服饰有限公司</v>
          </cell>
          <cell r="F204">
            <v>9396.35</v>
          </cell>
          <cell r="G204">
            <v>14.0945242952738</v>
          </cell>
        </row>
        <row r="205">
          <cell r="E205" t="str">
            <v>温州市鹿城金米莉金足皮鞋厂</v>
          </cell>
          <cell r="F205" t="str">
            <v>空值</v>
          </cell>
          <cell r="G205" t="str">
            <v>空值</v>
          </cell>
        </row>
        <row r="206">
          <cell r="E206" t="str">
            <v>老人头尚品有限公司</v>
          </cell>
          <cell r="F206" t="str">
            <v>空值</v>
          </cell>
          <cell r="G206" t="str">
            <v>空值</v>
          </cell>
        </row>
        <row r="207">
          <cell r="E207" t="str">
            <v>温州远大服饰有限公司</v>
          </cell>
          <cell r="F207">
            <v>5950.98</v>
          </cell>
          <cell r="G207">
            <v>8.92646955367652</v>
          </cell>
        </row>
        <row r="208">
          <cell r="E208" t="str">
            <v>浙江布鲁金眼镜有限公司</v>
          </cell>
          <cell r="F208">
            <v>20207.78</v>
          </cell>
          <cell r="G208">
            <v>30.3116684844166</v>
          </cell>
        </row>
        <row r="209">
          <cell r="E209" t="str">
            <v>温州市世锋五金索具有限公司</v>
          </cell>
          <cell r="F209" t="str">
            <v>空值</v>
          </cell>
          <cell r="G209" t="str">
            <v>空值</v>
          </cell>
        </row>
        <row r="210">
          <cell r="E210" t="str">
            <v>浙江新邦远大绿色建筑产业有限公司</v>
          </cell>
          <cell r="F210" t="str">
            <v>空值</v>
          </cell>
          <cell r="G210" t="str">
            <v>空值</v>
          </cell>
        </row>
        <row r="211">
          <cell r="E211" t="str">
            <v>温州市中轻五金刀具有限公司</v>
          </cell>
          <cell r="F211">
            <v>9900.16</v>
          </cell>
          <cell r="G211">
            <v>14.850239257488</v>
          </cell>
        </row>
        <row r="212">
          <cell r="E212" t="str">
            <v>浙江午马减速机有限公司</v>
          </cell>
          <cell r="F212">
            <v>9953.26</v>
          </cell>
          <cell r="G212">
            <v>14.9298892535055</v>
          </cell>
        </row>
        <row r="213">
          <cell r="E213" t="str">
            <v>温州市黎东眼镜有限公司</v>
          </cell>
          <cell r="F213">
            <v>28026.66</v>
          </cell>
          <cell r="G213">
            <v>42.0399878980006</v>
          </cell>
        </row>
        <row r="214">
          <cell r="E214" t="str">
            <v>温州市嘉力化工有限公司</v>
          </cell>
          <cell r="F214">
            <v>1595.88</v>
          </cell>
          <cell r="G214">
            <v>2.39381988030901</v>
          </cell>
        </row>
        <row r="215">
          <cell r="E215" t="str">
            <v>温州市豪狮轻工制品有限公司</v>
          </cell>
          <cell r="F215" t="str">
            <v>空值</v>
          </cell>
          <cell r="G215" t="str">
            <v>空值</v>
          </cell>
        </row>
        <row r="216">
          <cell r="E216" t="str">
            <v>浙江鼎博水暖制造有限公司</v>
          </cell>
          <cell r="F216">
            <v>21449.63</v>
          </cell>
          <cell r="G216">
            <v>32.1744433912778</v>
          </cell>
        </row>
        <row r="217">
          <cell r="E217" t="str">
            <v>浙江巨晟工贸有限公司</v>
          </cell>
          <cell r="F217" t="str">
            <v>空值</v>
          </cell>
          <cell r="G217" t="str">
            <v>空值</v>
          </cell>
        </row>
        <row r="218">
          <cell r="E218" t="str">
            <v>温州超鑫锁业有限公司</v>
          </cell>
          <cell r="F218" t="str">
            <v>空值</v>
          </cell>
          <cell r="G218" t="str">
            <v>空值</v>
          </cell>
        </row>
        <row r="219">
          <cell r="E219" t="str">
            <v>浙江金得利电器有限公司</v>
          </cell>
          <cell r="F219">
            <v>20011.82</v>
          </cell>
          <cell r="G219">
            <v>30.0177284991136</v>
          </cell>
        </row>
        <row r="220">
          <cell r="E220" t="str">
            <v>浙江长城搅拌设备股份有限公司</v>
          </cell>
          <cell r="F220">
            <v>36831.68</v>
          </cell>
          <cell r="G220">
            <v>55.2475172376241</v>
          </cell>
        </row>
        <row r="221">
          <cell r="E221" t="str">
            <v>温州市康业电器有限公司</v>
          </cell>
          <cell r="F221">
            <v>7215.31</v>
          </cell>
          <cell r="G221">
            <v>10.8229644588518</v>
          </cell>
        </row>
        <row r="222">
          <cell r="E222" t="str">
            <v>温州市华泰电磁线有限公司</v>
          </cell>
          <cell r="F222">
            <v>6666.96</v>
          </cell>
          <cell r="G222">
            <v>10.000439499978</v>
          </cell>
        </row>
        <row r="223">
          <cell r="E223" t="str">
            <v>浙江捷洋科技有限公司</v>
          </cell>
          <cell r="F223">
            <v>10002.07</v>
          </cell>
          <cell r="G223">
            <v>15.0031042498448</v>
          </cell>
        </row>
        <row r="224">
          <cell r="E224" t="str">
            <v>温州市阿苏鸟鞋业有限公司</v>
          </cell>
          <cell r="F224" t="str">
            <v>空值</v>
          </cell>
          <cell r="G224" t="str">
            <v>空值</v>
          </cell>
        </row>
        <row r="225">
          <cell r="E225" t="str">
            <v>温州鸿弈鞋业有限公司</v>
          </cell>
          <cell r="F225">
            <v>21807.91</v>
          </cell>
          <cell r="G225">
            <v>32.7118633644068</v>
          </cell>
        </row>
        <row r="226">
          <cell r="E226" t="str">
            <v>华五电气有限公司</v>
          </cell>
          <cell r="F226">
            <v>50369.79</v>
          </cell>
          <cell r="G226">
            <v>75.5546812222659</v>
          </cell>
        </row>
        <row r="227">
          <cell r="E227" t="str">
            <v>浙江君得利电器有限公司</v>
          </cell>
          <cell r="F227">
            <v>7729.93</v>
          </cell>
          <cell r="G227">
            <v>11.5948944202553</v>
          </cell>
        </row>
        <row r="228">
          <cell r="E228" t="str">
            <v>温州特依伽橡塑有限公司</v>
          </cell>
          <cell r="F228" t="str">
            <v>空值</v>
          </cell>
          <cell r="G228" t="str">
            <v>空值</v>
          </cell>
        </row>
        <row r="229">
          <cell r="E229" t="str">
            <v>温州市高弘印务有限公司</v>
          </cell>
          <cell r="F229" t="str">
            <v>空值</v>
          </cell>
          <cell r="G229" t="str">
            <v>空值</v>
          </cell>
        </row>
        <row r="230">
          <cell r="E230" t="str">
            <v>浙江飞友康体设备有限公司</v>
          </cell>
          <cell r="F230">
            <v>45725.86</v>
          </cell>
          <cell r="G230">
            <v>68.5887865705607</v>
          </cell>
        </row>
        <row r="231">
          <cell r="E231" t="str">
            <v>温州华锐电气有限公司</v>
          </cell>
          <cell r="F231" t="str">
            <v>空值</v>
          </cell>
          <cell r="G231" t="str">
            <v>空值</v>
          </cell>
        </row>
        <row r="232">
          <cell r="E232" t="str">
            <v>温州南方游乐设备工程有限公司</v>
          </cell>
          <cell r="F232">
            <v>33287.2</v>
          </cell>
          <cell r="G232">
            <v>49.9307975034601</v>
          </cell>
        </row>
        <row r="233">
          <cell r="E233" t="str">
            <v>浙江东风包装机械有限公司</v>
          </cell>
          <cell r="F233">
            <v>14299.32</v>
          </cell>
          <cell r="G233">
            <v>21.4489789275511</v>
          </cell>
        </row>
        <row r="234">
          <cell r="E234" t="str">
            <v>温州华邦混凝土有限公司</v>
          </cell>
          <cell r="F234" t="str">
            <v>空值</v>
          </cell>
          <cell r="G234" t="str">
            <v>空值</v>
          </cell>
        </row>
        <row r="235">
          <cell r="E235" t="str">
            <v>温州市巨龙鞋材有限公司</v>
          </cell>
          <cell r="F235" t="str">
            <v>空值</v>
          </cell>
          <cell r="G235" t="str">
            <v>空值</v>
          </cell>
        </row>
        <row r="236">
          <cell r="E236" t="str">
            <v>温州博成达光学有限公司</v>
          </cell>
          <cell r="F236">
            <v>16720.05</v>
          </cell>
          <cell r="G236">
            <v>25.0800737459963</v>
          </cell>
        </row>
        <row r="237">
          <cell r="E237" t="str">
            <v>黎明液压有限公司</v>
          </cell>
          <cell r="F237">
            <v>29838.14</v>
          </cell>
          <cell r="G237">
            <v>44.7572077621396</v>
          </cell>
        </row>
        <row r="238">
          <cell r="E238" t="str">
            <v>浙江江南减速机有限公司</v>
          </cell>
          <cell r="F238" t="str">
            <v>空值</v>
          </cell>
          <cell r="G238" t="str">
            <v>空值</v>
          </cell>
        </row>
        <row r="239">
          <cell r="E239" t="str">
            <v>浙江日高智能机械股份有限公司</v>
          </cell>
          <cell r="F239">
            <v>6740.29</v>
          </cell>
          <cell r="G239">
            <v>10.1104344944783</v>
          </cell>
        </row>
        <row r="240">
          <cell r="E240" t="str">
            <v>浙江金瑞五金索具有限公司</v>
          </cell>
          <cell r="F240">
            <v>29595.49</v>
          </cell>
          <cell r="G240">
            <v>44.3932327803384</v>
          </cell>
        </row>
        <row r="241">
          <cell r="E241" t="str">
            <v>浙江浩达机械股份有限公司</v>
          </cell>
          <cell r="F241">
            <v>9221.93</v>
          </cell>
          <cell r="G241">
            <v>13.8328943083553</v>
          </cell>
        </row>
        <row r="242">
          <cell r="E242" t="str">
            <v>温州康芝五金电器有限公司</v>
          </cell>
          <cell r="F242" t="str">
            <v>空值</v>
          </cell>
          <cell r="G242" t="str">
            <v>空值</v>
          </cell>
        </row>
        <row r="243">
          <cell r="E243" t="str">
            <v>温州市贝瑞德精密金属有限公司</v>
          </cell>
          <cell r="F243" t="str">
            <v>空值</v>
          </cell>
          <cell r="G243" t="str">
            <v>空值</v>
          </cell>
        </row>
        <row r="244">
          <cell r="E244" t="str">
            <v>温州市胜德印刷包装有限公司</v>
          </cell>
          <cell r="F244" t="str">
            <v>空值</v>
          </cell>
          <cell r="G244" t="str">
            <v>空值</v>
          </cell>
        </row>
        <row r="245">
          <cell r="E245" t="str">
            <v>温州市凯泰特种电器有限公司</v>
          </cell>
          <cell r="F245">
            <v>7239.8</v>
          </cell>
          <cell r="G245">
            <v>10.859699457015</v>
          </cell>
        </row>
        <row r="246">
          <cell r="E246" t="str">
            <v>浙江超荣力电器有限公司</v>
          </cell>
          <cell r="F246">
            <v>6721.71</v>
          </cell>
          <cell r="G246">
            <v>10.0825644958718</v>
          </cell>
        </row>
        <row r="247">
          <cell r="E247" t="str">
            <v>温州历程实业有限公司</v>
          </cell>
          <cell r="F247">
            <v>32078.9</v>
          </cell>
          <cell r="G247">
            <v>48.1183475940826</v>
          </cell>
        </row>
        <row r="248">
          <cell r="E248" t="str">
            <v>浙江腾腾电气有限公司</v>
          </cell>
          <cell r="F248">
            <v>13338.85</v>
          </cell>
          <cell r="G248">
            <v>20.0082739995863</v>
          </cell>
        </row>
        <row r="249">
          <cell r="E249" t="str">
            <v>中泉集团阀门有限公司</v>
          </cell>
          <cell r="F249">
            <v>19557.21</v>
          </cell>
          <cell r="G249">
            <v>29.3358135332093</v>
          </cell>
        </row>
        <row r="250">
          <cell r="E250" t="str">
            <v>温州市时俱鞋材有限公司</v>
          </cell>
          <cell r="F250" t="str">
            <v>空值</v>
          </cell>
          <cell r="G250" t="str">
            <v>空值</v>
          </cell>
        </row>
        <row r="251">
          <cell r="E251" t="str">
            <v>温州市聚盛丰达轻工设备有限公司</v>
          </cell>
          <cell r="F251">
            <v>18252.22</v>
          </cell>
          <cell r="G251">
            <v>27.3783286310836</v>
          </cell>
        </row>
        <row r="252">
          <cell r="E252" t="str">
            <v>温州迦力鞋材有限公司</v>
          </cell>
          <cell r="F252">
            <v>9268.74</v>
          </cell>
          <cell r="G252">
            <v>13.9031093048445</v>
          </cell>
        </row>
        <row r="253">
          <cell r="E253" t="str">
            <v>温州龙泰混凝土有限公司</v>
          </cell>
          <cell r="F253" t="str">
            <v>空值</v>
          </cell>
          <cell r="G253" t="str">
            <v>空值</v>
          </cell>
        </row>
        <row r="254">
          <cell r="E254" t="str">
            <v>温州市华山管桩制造有限公司</v>
          </cell>
          <cell r="F254">
            <v>21248.75</v>
          </cell>
          <cell r="G254">
            <v>31.8731234063438</v>
          </cell>
        </row>
        <row r="255">
          <cell r="E255" t="str">
            <v>温州市三箭混凝土有限公司</v>
          </cell>
          <cell r="F255">
            <v>25034</v>
          </cell>
          <cell r="G255">
            <v>37.5509981224501</v>
          </cell>
        </row>
        <row r="256">
          <cell r="E256" t="str">
            <v>温州市正达彩印有限公司</v>
          </cell>
          <cell r="F256" t="str">
            <v>空值</v>
          </cell>
          <cell r="G256" t="str">
            <v>空值</v>
          </cell>
        </row>
        <row r="257">
          <cell r="E257" t="str">
            <v>温州市润新机械制造有限公司</v>
          </cell>
          <cell r="F257">
            <v>30641.99</v>
          </cell>
          <cell r="G257">
            <v>45.9629827018509</v>
          </cell>
        </row>
        <row r="258">
          <cell r="E258" t="str">
            <v>温州新宇无纺布有限公司</v>
          </cell>
          <cell r="F258" t="str">
            <v>空值</v>
          </cell>
          <cell r="G258" t="str">
            <v>空值</v>
          </cell>
        </row>
        <row r="259">
          <cell r="E259" t="str">
            <v>温州市惠脉鞋材有限公司</v>
          </cell>
          <cell r="F259" t="str">
            <v>空值</v>
          </cell>
          <cell r="G259" t="str">
            <v>空值</v>
          </cell>
        </row>
        <row r="260">
          <cell r="E260" t="str">
            <v>温州市山福工贸有限公司</v>
          </cell>
          <cell r="F260">
            <v>4738.96</v>
          </cell>
          <cell r="G260">
            <v>7.10843964457802</v>
          </cell>
        </row>
        <row r="261">
          <cell r="E261" t="str">
            <v>温州市优联新材料有限公司</v>
          </cell>
          <cell r="F261" t="str">
            <v>空值</v>
          </cell>
          <cell r="G261" t="str">
            <v>空值</v>
          </cell>
        </row>
        <row r="262">
          <cell r="E262" t="str">
            <v>温州市清能节能再生资源有限公司</v>
          </cell>
          <cell r="F262" t="str">
            <v>空值</v>
          </cell>
          <cell r="G262" t="str">
            <v>空值</v>
          </cell>
        </row>
        <row r="263">
          <cell r="E263" t="str">
            <v>温州市东泰建材有限公司</v>
          </cell>
          <cell r="F263" t="str">
            <v>空值</v>
          </cell>
          <cell r="G263" t="str">
            <v>空值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4"/>
  <sheetViews>
    <sheetView tabSelected="1" topLeftCell="A91" workbookViewId="0">
      <selection activeCell="F4" sqref="F4"/>
    </sheetView>
  </sheetViews>
  <sheetFormatPr defaultColWidth="9.14285714285714" defaultRowHeight="12.75"/>
  <cols>
    <col min="1" max="1" width="6.14285714285714" style="5" customWidth="1"/>
    <col min="2" max="2" width="22.2857142857143" style="6" customWidth="1"/>
    <col min="3" max="3" width="11.1428571428571" style="6" customWidth="1"/>
    <col min="4" max="4" width="36.2857142857143" style="7" customWidth="1"/>
    <col min="5" max="5" width="20.5714285714286" style="5" customWidth="1"/>
    <col min="6" max="6" width="12.8571428571429" style="5" customWidth="1"/>
    <col min="7" max="7" width="16" style="5" customWidth="1"/>
    <col min="8" max="8" width="16.4285714285714" style="5" customWidth="1"/>
    <col min="9" max="9" width="16.5714285714286" style="5" customWidth="1"/>
    <col min="10" max="10" width="21" style="8" customWidth="1"/>
    <col min="11" max="11" width="18.5714285714286" style="9" customWidth="1"/>
    <col min="12" max="16384" width="9.14285714285714" style="6"/>
  </cols>
  <sheetData>
    <row r="1" s="1" customFormat="1" ht="47" customHeight="1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="1" customFormat="1" ht="38" customHeight="1" spans="1: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="2" customFormat="1" ht="42.75" spans="1:1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1" t="s">
        <v>12</v>
      </c>
    </row>
    <row r="4" s="3" customFormat="1" ht="14.25" spans="1:11">
      <c r="A4" s="13">
        <v>1</v>
      </c>
      <c r="B4" s="14" t="s">
        <v>13</v>
      </c>
      <c r="C4" s="15" t="s">
        <v>14</v>
      </c>
      <c r="D4" s="16" t="s">
        <v>15</v>
      </c>
      <c r="E4" s="17">
        <v>0.7</v>
      </c>
      <c r="F4" s="18">
        <v>0</v>
      </c>
      <c r="G4" s="17">
        <v>0.7</v>
      </c>
      <c r="H4" s="17">
        <v>0</v>
      </c>
      <c r="I4" s="17">
        <v>0</v>
      </c>
      <c r="J4" s="22"/>
      <c r="K4" s="17">
        <v>0</v>
      </c>
    </row>
    <row r="5" s="3" customFormat="1" ht="14.25" spans="1:11">
      <c r="A5" s="13">
        <v>2</v>
      </c>
      <c r="B5" s="14" t="s">
        <v>16</v>
      </c>
      <c r="C5" s="15" t="s">
        <v>14</v>
      </c>
      <c r="D5" s="16" t="s">
        <v>17</v>
      </c>
      <c r="E5" s="17">
        <v>5.57</v>
      </c>
      <c r="F5" s="17">
        <v>5.57</v>
      </c>
      <c r="G5" s="17">
        <v>0</v>
      </c>
      <c r="H5" s="17">
        <v>0</v>
      </c>
      <c r="I5" s="17">
        <v>0</v>
      </c>
      <c r="J5" s="23"/>
      <c r="K5" s="17">
        <v>5.57147972142601</v>
      </c>
    </row>
    <row r="6" s="3" customFormat="1" ht="14.25" spans="1:11">
      <c r="A6" s="13">
        <v>3</v>
      </c>
      <c r="B6" s="14" t="s">
        <v>18</v>
      </c>
      <c r="C6" s="15" t="s">
        <v>19</v>
      </c>
      <c r="D6" s="16" t="s">
        <v>20</v>
      </c>
      <c r="E6" s="17">
        <v>2.7315</v>
      </c>
      <c r="F6" s="17">
        <v>2.7315</v>
      </c>
      <c r="G6" s="17">
        <v>0</v>
      </c>
      <c r="H6" s="17">
        <v>0</v>
      </c>
      <c r="I6" s="17">
        <v>0</v>
      </c>
      <c r="J6" s="23"/>
      <c r="K6" s="17">
        <v>2.73259486337026</v>
      </c>
    </row>
    <row r="7" s="3" customFormat="1" ht="14.25" spans="1:11">
      <c r="A7" s="13">
        <v>4</v>
      </c>
      <c r="B7" s="14" t="s">
        <v>21</v>
      </c>
      <c r="C7" s="15" t="s">
        <v>19</v>
      </c>
      <c r="D7" s="16" t="s">
        <v>22</v>
      </c>
      <c r="E7" s="17">
        <v>5.45</v>
      </c>
      <c r="F7" s="17">
        <v>0</v>
      </c>
      <c r="G7" s="17">
        <v>5.45</v>
      </c>
      <c r="H7" s="17">
        <v>0</v>
      </c>
      <c r="I7" s="17">
        <v>0</v>
      </c>
      <c r="J7" s="23"/>
      <c r="K7" s="17">
        <v>0</v>
      </c>
    </row>
    <row r="8" s="3" customFormat="1" ht="14.25" spans="1:11">
      <c r="A8" s="13">
        <v>5</v>
      </c>
      <c r="B8" s="14" t="s">
        <v>23</v>
      </c>
      <c r="C8" s="15" t="s">
        <v>19</v>
      </c>
      <c r="D8" s="16" t="s">
        <v>24</v>
      </c>
      <c r="E8" s="17">
        <v>5.5755</v>
      </c>
      <c r="F8" s="17">
        <v>0</v>
      </c>
      <c r="G8" s="17">
        <v>5.5755</v>
      </c>
      <c r="H8" s="17">
        <v>0</v>
      </c>
      <c r="I8" s="17">
        <v>0</v>
      </c>
      <c r="J8" s="23"/>
      <c r="K8" s="17">
        <v>0</v>
      </c>
    </row>
    <row r="9" s="3" customFormat="1" ht="14.25" spans="1:11">
      <c r="A9" s="13">
        <v>6</v>
      </c>
      <c r="B9" s="14" t="s">
        <v>25</v>
      </c>
      <c r="C9" s="15" t="s">
        <v>19</v>
      </c>
      <c r="D9" s="16" t="s">
        <v>26</v>
      </c>
      <c r="E9" s="17">
        <v>1.0500000105</v>
      </c>
      <c r="F9" s="17">
        <v>0</v>
      </c>
      <c r="G9" s="17">
        <v>1.05</v>
      </c>
      <c r="H9" s="17">
        <v>0</v>
      </c>
      <c r="I9" s="17">
        <v>0</v>
      </c>
      <c r="J9" s="23"/>
      <c r="K9" s="17">
        <v>0</v>
      </c>
    </row>
    <row r="10" s="3" customFormat="1" ht="14.25" spans="1:11">
      <c r="A10" s="13">
        <v>7</v>
      </c>
      <c r="B10" s="14" t="s">
        <v>27</v>
      </c>
      <c r="C10" s="15" t="s">
        <v>19</v>
      </c>
      <c r="D10" s="16" t="s">
        <v>28</v>
      </c>
      <c r="E10" s="17">
        <v>8.326500083265</v>
      </c>
      <c r="F10" s="17">
        <v>8.3265</v>
      </c>
      <c r="G10" s="17">
        <v>0</v>
      </c>
      <c r="H10" s="17">
        <v>0</v>
      </c>
      <c r="I10" s="17">
        <v>0</v>
      </c>
      <c r="J10" s="23"/>
      <c r="K10" s="17">
        <v>8.32684458365777</v>
      </c>
    </row>
    <row r="11" s="3" customFormat="1" ht="14.25" spans="1:11">
      <c r="A11" s="13">
        <v>8</v>
      </c>
      <c r="B11" s="14" t="s">
        <v>29</v>
      </c>
      <c r="C11" s="15" t="s">
        <v>19</v>
      </c>
      <c r="D11" s="16" t="s">
        <v>30</v>
      </c>
      <c r="E11" s="17">
        <v>2.82</v>
      </c>
      <c r="F11" s="17">
        <v>0</v>
      </c>
      <c r="G11" s="17">
        <v>2.82</v>
      </c>
      <c r="H11" s="17">
        <v>0</v>
      </c>
      <c r="I11" s="17">
        <v>0</v>
      </c>
      <c r="J11" s="23"/>
      <c r="K11" s="17">
        <v>0</v>
      </c>
    </row>
    <row r="12" s="3" customFormat="1" ht="14.25" spans="1:11">
      <c r="A12" s="13">
        <v>9</v>
      </c>
      <c r="B12" s="14" t="s">
        <v>31</v>
      </c>
      <c r="C12" s="15" t="s">
        <v>19</v>
      </c>
      <c r="D12" s="16" t="s">
        <v>32</v>
      </c>
      <c r="E12" s="17">
        <v>7.800000078</v>
      </c>
      <c r="F12" s="17">
        <v>0</v>
      </c>
      <c r="G12" s="17">
        <v>7.8</v>
      </c>
      <c r="H12" s="17">
        <v>0</v>
      </c>
      <c r="I12" s="17">
        <v>0</v>
      </c>
      <c r="J12" s="23"/>
      <c r="K12" s="17">
        <v>0</v>
      </c>
    </row>
    <row r="13" s="3" customFormat="1" ht="14.25" spans="1:11">
      <c r="A13" s="13">
        <v>10</v>
      </c>
      <c r="B13" s="14" t="s">
        <v>33</v>
      </c>
      <c r="C13" s="15" t="s">
        <v>19</v>
      </c>
      <c r="D13" s="16" t="s">
        <v>34</v>
      </c>
      <c r="E13" s="17">
        <v>4.67</v>
      </c>
      <c r="F13" s="17">
        <v>9.34</v>
      </c>
      <c r="G13" s="17">
        <v>0</v>
      </c>
      <c r="H13" s="17">
        <v>4.67</v>
      </c>
      <c r="I13" s="17">
        <v>0</v>
      </c>
      <c r="J13" s="23"/>
      <c r="K13" s="17">
        <v>9.34139953293002</v>
      </c>
    </row>
    <row r="14" s="3" customFormat="1" ht="14.25" spans="1:11">
      <c r="A14" s="13">
        <v>11</v>
      </c>
      <c r="B14" s="14" t="s">
        <v>35</v>
      </c>
      <c r="C14" s="15" t="s">
        <v>19</v>
      </c>
      <c r="D14" s="16" t="s">
        <v>36</v>
      </c>
      <c r="E14" s="17">
        <v>5.24100005241</v>
      </c>
      <c r="F14" s="17">
        <v>5.241</v>
      </c>
      <c r="G14" s="17">
        <v>0</v>
      </c>
      <c r="H14" s="17">
        <v>0</v>
      </c>
      <c r="I14" s="17">
        <v>0</v>
      </c>
      <c r="J14" s="23"/>
      <c r="K14" s="17">
        <v>5.24140473792976</v>
      </c>
    </row>
    <row r="15" s="3" customFormat="1" ht="14.25" spans="1:11">
      <c r="A15" s="13">
        <v>12</v>
      </c>
      <c r="B15" s="14" t="s">
        <v>37</v>
      </c>
      <c r="C15" s="15" t="s">
        <v>19</v>
      </c>
      <c r="D15" s="16" t="s">
        <v>38</v>
      </c>
      <c r="E15" s="17">
        <v>117.39300117393</v>
      </c>
      <c r="F15" s="17">
        <v>117.393</v>
      </c>
      <c r="G15" s="17">
        <v>0</v>
      </c>
      <c r="H15" s="17">
        <v>0</v>
      </c>
      <c r="I15" s="17">
        <v>0</v>
      </c>
      <c r="J15" s="23"/>
      <c r="K15" s="17">
        <v>117.392289130386</v>
      </c>
    </row>
    <row r="16" s="3" customFormat="1" ht="14.25" spans="1:11">
      <c r="A16" s="13">
        <v>13</v>
      </c>
      <c r="B16" s="14" t="s">
        <v>39</v>
      </c>
      <c r="C16" s="15" t="s">
        <v>19</v>
      </c>
      <c r="D16" s="16" t="s">
        <v>40</v>
      </c>
      <c r="E16" s="17">
        <f>F16+G16-H16-I16</f>
        <v>9.113</v>
      </c>
      <c r="F16" s="17">
        <v>9.903</v>
      </c>
      <c r="G16" s="17">
        <v>0</v>
      </c>
      <c r="H16" s="17">
        <v>0.79</v>
      </c>
      <c r="I16" s="17">
        <v>0</v>
      </c>
      <c r="J16" s="23"/>
      <c r="K16" s="24">
        <v>12.7619993619</v>
      </c>
    </row>
    <row r="17" s="3" customFormat="1" ht="14.25" spans="1:11">
      <c r="A17" s="13">
        <v>14</v>
      </c>
      <c r="B17" s="14" t="s">
        <v>41</v>
      </c>
      <c r="C17" s="15" t="s">
        <v>19</v>
      </c>
      <c r="D17" s="16" t="s">
        <v>42</v>
      </c>
      <c r="E17" s="17">
        <v>2.73300002733</v>
      </c>
      <c r="F17" s="17">
        <v>2.733</v>
      </c>
      <c r="G17" s="17">
        <v>0</v>
      </c>
      <c r="H17" s="17">
        <v>0</v>
      </c>
      <c r="I17" s="17">
        <v>0</v>
      </c>
      <c r="J17" s="23"/>
      <c r="K17" s="17">
        <v>2.73334486333276</v>
      </c>
    </row>
    <row r="18" s="3" customFormat="1" ht="14.25" spans="1:11">
      <c r="A18" s="13">
        <v>15</v>
      </c>
      <c r="B18" s="14" t="s">
        <v>43</v>
      </c>
      <c r="C18" s="15" t="s">
        <v>19</v>
      </c>
      <c r="D18" s="16" t="s">
        <v>44</v>
      </c>
      <c r="E18" s="17">
        <v>1.66</v>
      </c>
      <c r="F18" s="17">
        <v>0</v>
      </c>
      <c r="G18" s="17">
        <v>1.66</v>
      </c>
      <c r="H18" s="17">
        <v>0</v>
      </c>
      <c r="I18" s="17">
        <v>0</v>
      </c>
      <c r="J18" s="23"/>
      <c r="K18" s="17">
        <v>0</v>
      </c>
    </row>
    <row r="19" s="3" customFormat="1" ht="14.25" spans="1:11">
      <c r="A19" s="13">
        <v>16</v>
      </c>
      <c r="B19" s="14" t="s">
        <v>45</v>
      </c>
      <c r="C19" s="15" t="s">
        <v>19</v>
      </c>
      <c r="D19" s="16" t="s">
        <v>46</v>
      </c>
      <c r="E19" s="17">
        <v>2.04300002043</v>
      </c>
      <c r="F19" s="17">
        <v>2.043</v>
      </c>
      <c r="G19" s="17">
        <v>0</v>
      </c>
      <c r="H19" s="17">
        <v>0</v>
      </c>
      <c r="I19" s="17">
        <v>0</v>
      </c>
      <c r="J19" s="23"/>
      <c r="K19" s="17">
        <v>2.020679898966</v>
      </c>
    </row>
    <row r="20" s="3" customFormat="1" ht="14.25" spans="1:11">
      <c r="A20" s="13">
        <v>17</v>
      </c>
      <c r="B20" s="14" t="s">
        <v>47</v>
      </c>
      <c r="C20" s="15" t="s">
        <v>19</v>
      </c>
      <c r="D20" s="16" t="s">
        <v>48</v>
      </c>
      <c r="E20" s="17">
        <v>4.79</v>
      </c>
      <c r="F20" s="17">
        <v>2.73</v>
      </c>
      <c r="G20" s="17">
        <v>4.79</v>
      </c>
      <c r="H20" s="17">
        <v>2.73</v>
      </c>
      <c r="I20" s="17">
        <v>0</v>
      </c>
      <c r="J20" s="23"/>
      <c r="K20" s="17">
        <v>2.73476986326151</v>
      </c>
    </row>
    <row r="21" s="3" customFormat="1" ht="14.25" spans="1:11">
      <c r="A21" s="13">
        <v>18</v>
      </c>
      <c r="B21" s="14" t="s">
        <v>49</v>
      </c>
      <c r="C21" s="15" t="s">
        <v>19</v>
      </c>
      <c r="D21" s="16" t="s">
        <v>50</v>
      </c>
      <c r="E21" s="17">
        <v>9.00000009</v>
      </c>
      <c r="F21" s="17">
        <v>0</v>
      </c>
      <c r="G21" s="17">
        <v>9</v>
      </c>
      <c r="H21" s="17">
        <v>0</v>
      </c>
      <c r="I21" s="17">
        <v>0</v>
      </c>
      <c r="J21" s="23"/>
      <c r="K21" s="17">
        <v>0</v>
      </c>
    </row>
    <row r="22" s="3" customFormat="1" ht="14.25" spans="1:11">
      <c r="A22" s="13">
        <v>19</v>
      </c>
      <c r="B22" s="14" t="s">
        <v>51</v>
      </c>
      <c r="C22" s="15" t="s">
        <v>19</v>
      </c>
      <c r="D22" s="16" t="s">
        <v>52</v>
      </c>
      <c r="E22" s="17">
        <v>7.80600007806</v>
      </c>
      <c r="F22" s="17">
        <v>7.806</v>
      </c>
      <c r="G22" s="17">
        <v>0</v>
      </c>
      <c r="H22" s="17">
        <v>0</v>
      </c>
      <c r="I22" s="17">
        <v>0</v>
      </c>
      <c r="J22" s="23"/>
      <c r="K22" s="17">
        <v>7.80647960967602</v>
      </c>
    </row>
    <row r="23" s="3" customFormat="1" ht="14.25" spans="1:11">
      <c r="A23" s="13">
        <v>20</v>
      </c>
      <c r="B23" s="14" t="s">
        <v>53</v>
      </c>
      <c r="C23" s="15" t="s">
        <v>19</v>
      </c>
      <c r="D23" s="16" t="s">
        <v>54</v>
      </c>
      <c r="E23" s="17">
        <v>4.99500004995</v>
      </c>
      <c r="F23" s="17">
        <v>0</v>
      </c>
      <c r="G23" s="17">
        <v>4.99500004995</v>
      </c>
      <c r="H23" s="17">
        <v>0</v>
      </c>
      <c r="I23" s="17">
        <v>0</v>
      </c>
      <c r="J23" s="23"/>
      <c r="K23" s="17">
        <v>0</v>
      </c>
    </row>
    <row r="24" s="3" customFormat="1" ht="14.25" spans="1:11">
      <c r="A24" s="13">
        <v>21</v>
      </c>
      <c r="B24" s="14" t="s">
        <v>55</v>
      </c>
      <c r="C24" s="15" t="s">
        <v>19</v>
      </c>
      <c r="D24" s="16" t="s">
        <v>56</v>
      </c>
      <c r="E24" s="17">
        <v>2.92</v>
      </c>
      <c r="F24" s="17">
        <v>0</v>
      </c>
      <c r="G24" s="17">
        <v>2.92</v>
      </c>
      <c r="H24" s="17">
        <v>0</v>
      </c>
      <c r="I24" s="17">
        <v>0</v>
      </c>
      <c r="J24" s="23"/>
      <c r="K24" s="17">
        <v>0</v>
      </c>
    </row>
    <row r="25" s="3" customFormat="1" ht="14.25" spans="1:11">
      <c r="A25" s="13">
        <v>22</v>
      </c>
      <c r="B25" s="14" t="s">
        <v>57</v>
      </c>
      <c r="C25" s="15" t="s">
        <v>19</v>
      </c>
      <c r="D25" s="16" t="s">
        <v>58</v>
      </c>
      <c r="E25" s="17">
        <v>15.29100015291</v>
      </c>
      <c r="F25" s="17">
        <v>15.291</v>
      </c>
      <c r="G25" s="17">
        <v>0</v>
      </c>
      <c r="H25" s="17">
        <v>0</v>
      </c>
      <c r="I25" s="17">
        <v>0</v>
      </c>
      <c r="J25" s="23"/>
      <c r="K25" s="24">
        <v>34.9488882525556</v>
      </c>
    </row>
    <row r="26" s="3" customFormat="1" ht="14.25" spans="1:11">
      <c r="A26" s="13">
        <v>23</v>
      </c>
      <c r="B26" s="14" t="s">
        <v>59</v>
      </c>
      <c r="C26" s="15" t="s">
        <v>60</v>
      </c>
      <c r="D26" s="16" t="s">
        <v>61</v>
      </c>
      <c r="E26" s="19">
        <v>54.42</v>
      </c>
      <c r="F26" s="19">
        <v>54.49</v>
      </c>
      <c r="G26" s="19">
        <v>0</v>
      </c>
      <c r="H26" s="19">
        <v>0.07</v>
      </c>
      <c r="I26" s="19">
        <v>0</v>
      </c>
      <c r="J26" s="25"/>
      <c r="K26" s="17">
        <v>50.5</v>
      </c>
    </row>
    <row r="27" s="3" customFormat="1" ht="14.25" spans="1:11">
      <c r="A27" s="13">
        <v>24</v>
      </c>
      <c r="B27" s="14" t="s">
        <v>62</v>
      </c>
      <c r="C27" s="15" t="s">
        <v>60</v>
      </c>
      <c r="D27" s="16" t="s">
        <v>63</v>
      </c>
      <c r="E27" s="19">
        <v>11.62</v>
      </c>
      <c r="F27" s="19">
        <v>13.04</v>
      </c>
      <c r="G27" s="19">
        <v>0</v>
      </c>
      <c r="H27" s="19">
        <v>1.42</v>
      </c>
      <c r="I27" s="19">
        <v>0</v>
      </c>
      <c r="J27" s="25"/>
      <c r="K27" s="24">
        <v>15.2176642391168</v>
      </c>
    </row>
    <row r="28" s="3" customFormat="1" ht="14.25" spans="1:11">
      <c r="A28" s="13">
        <v>25</v>
      </c>
      <c r="B28" s="14" t="s">
        <v>64</v>
      </c>
      <c r="C28" s="15" t="s">
        <v>60</v>
      </c>
      <c r="D28" s="16" t="s">
        <v>65</v>
      </c>
      <c r="E28" s="19">
        <v>4.48</v>
      </c>
      <c r="F28" s="19">
        <v>3.61</v>
      </c>
      <c r="G28" s="19">
        <v>0.87</v>
      </c>
      <c r="H28" s="19">
        <v>0</v>
      </c>
      <c r="I28" s="19">
        <v>0</v>
      </c>
      <c r="J28" s="25"/>
      <c r="K28" s="24">
        <v>9.01565954921702</v>
      </c>
    </row>
    <row r="29" s="3" customFormat="1" ht="14.25" spans="1:11">
      <c r="A29" s="13">
        <v>26</v>
      </c>
      <c r="B29" s="14" t="s">
        <v>66</v>
      </c>
      <c r="C29" s="15" t="s">
        <v>60</v>
      </c>
      <c r="D29" s="16" t="s">
        <v>67</v>
      </c>
      <c r="E29" s="19">
        <v>8.42</v>
      </c>
      <c r="F29" s="19">
        <v>3.98</v>
      </c>
      <c r="G29" s="19">
        <v>4.44</v>
      </c>
      <c r="H29" s="19">
        <v>0</v>
      </c>
      <c r="I29" s="19">
        <v>0</v>
      </c>
      <c r="J29" s="25"/>
      <c r="K29" s="17">
        <v>3.98324980083751</v>
      </c>
    </row>
    <row r="30" s="3" customFormat="1" ht="14.25" spans="1:11">
      <c r="A30" s="13">
        <v>27</v>
      </c>
      <c r="B30" s="14" t="s">
        <v>68</v>
      </c>
      <c r="C30" s="15" t="s">
        <v>60</v>
      </c>
      <c r="D30" s="16" t="s">
        <v>69</v>
      </c>
      <c r="E30" s="19">
        <v>20.67</v>
      </c>
      <c r="F30" s="19">
        <v>0</v>
      </c>
      <c r="G30" s="19">
        <v>20.67</v>
      </c>
      <c r="H30" s="19">
        <v>0</v>
      </c>
      <c r="I30" s="19">
        <v>0</v>
      </c>
      <c r="J30" s="25"/>
      <c r="K30" s="17">
        <v>0</v>
      </c>
    </row>
    <row r="31" s="3" customFormat="1" ht="14.25" spans="1:11">
      <c r="A31" s="13">
        <v>28</v>
      </c>
      <c r="B31" s="14" t="s">
        <v>70</v>
      </c>
      <c r="C31" s="15" t="s">
        <v>60</v>
      </c>
      <c r="D31" s="16" t="s">
        <v>71</v>
      </c>
      <c r="E31" s="19">
        <v>2.34</v>
      </c>
      <c r="F31" s="19">
        <v>0</v>
      </c>
      <c r="G31" s="19">
        <v>2.34</v>
      </c>
      <c r="H31" s="19">
        <v>0</v>
      </c>
      <c r="I31" s="19">
        <v>0</v>
      </c>
      <c r="J31" s="25"/>
      <c r="K31" s="24">
        <v>5.28032973598351</v>
      </c>
    </row>
    <row r="32" s="3" customFormat="1" ht="14.25" spans="1:11">
      <c r="A32" s="13">
        <v>29</v>
      </c>
      <c r="B32" s="14" t="s">
        <v>72</v>
      </c>
      <c r="C32" s="15" t="s">
        <v>60</v>
      </c>
      <c r="D32" s="16" t="s">
        <v>73</v>
      </c>
      <c r="E32" s="19">
        <v>2.62</v>
      </c>
      <c r="F32" s="19">
        <v>6.56</v>
      </c>
      <c r="G32" s="19">
        <v>0</v>
      </c>
      <c r="H32" s="19">
        <v>3.94</v>
      </c>
      <c r="I32" s="19">
        <v>0</v>
      </c>
      <c r="J32" s="25"/>
      <c r="K32" s="24">
        <v>1.928939903553</v>
      </c>
    </row>
    <row r="33" s="3" customFormat="1" ht="14.25" spans="1:11">
      <c r="A33" s="13">
        <v>30</v>
      </c>
      <c r="B33" s="14" t="s">
        <v>74</v>
      </c>
      <c r="C33" s="15" t="s">
        <v>60</v>
      </c>
      <c r="D33" s="16" t="s">
        <v>75</v>
      </c>
      <c r="E33" s="19">
        <v>7.2</v>
      </c>
      <c r="F33" s="19">
        <v>0</v>
      </c>
      <c r="G33" s="19">
        <v>7.2</v>
      </c>
      <c r="H33" s="19">
        <v>0</v>
      </c>
      <c r="I33" s="19">
        <v>0</v>
      </c>
      <c r="J33" s="25"/>
      <c r="K33" s="17">
        <v>0</v>
      </c>
    </row>
    <row r="34" s="3" customFormat="1" ht="14.25" spans="1:11">
      <c r="A34" s="13">
        <v>31</v>
      </c>
      <c r="B34" s="14" t="s">
        <v>76</v>
      </c>
      <c r="C34" s="15" t="s">
        <v>60</v>
      </c>
      <c r="D34" s="16" t="s">
        <v>77</v>
      </c>
      <c r="E34" s="19">
        <v>6</v>
      </c>
      <c r="F34" s="19">
        <v>0</v>
      </c>
      <c r="G34" s="19">
        <v>6</v>
      </c>
      <c r="H34" s="19">
        <v>0</v>
      </c>
      <c r="I34" s="19">
        <v>0</v>
      </c>
      <c r="J34" s="25"/>
      <c r="K34" s="17">
        <v>0</v>
      </c>
    </row>
    <row r="35" s="3" customFormat="1" ht="14.25" spans="1:11">
      <c r="A35" s="13">
        <v>32</v>
      </c>
      <c r="B35" s="14" t="s">
        <v>78</v>
      </c>
      <c r="C35" s="15" t="s">
        <v>60</v>
      </c>
      <c r="D35" s="16" t="s">
        <v>79</v>
      </c>
      <c r="E35" s="19">
        <v>2.04</v>
      </c>
      <c r="F35" s="19">
        <v>0</v>
      </c>
      <c r="G35" s="19">
        <v>2.04</v>
      </c>
      <c r="H35" s="19">
        <v>0</v>
      </c>
      <c r="I35" s="19">
        <v>0</v>
      </c>
      <c r="J35" s="25"/>
      <c r="K35" s="17">
        <v>0</v>
      </c>
    </row>
    <row r="36" s="3" customFormat="1" ht="14.25" spans="1:11">
      <c r="A36" s="13">
        <v>33</v>
      </c>
      <c r="B36" s="14" t="s">
        <v>80</v>
      </c>
      <c r="C36" s="15" t="s">
        <v>60</v>
      </c>
      <c r="D36" s="16" t="s">
        <v>81</v>
      </c>
      <c r="E36" s="19">
        <v>2.06</v>
      </c>
      <c r="F36" s="19">
        <v>0</v>
      </c>
      <c r="G36" s="19">
        <v>2.06</v>
      </c>
      <c r="H36" s="19">
        <v>0</v>
      </c>
      <c r="I36" s="19">
        <v>0</v>
      </c>
      <c r="J36" s="25"/>
      <c r="K36" s="17">
        <v>0</v>
      </c>
    </row>
    <row r="37" s="3" customFormat="1" ht="14.25" spans="1:11">
      <c r="A37" s="13">
        <v>34</v>
      </c>
      <c r="B37" s="14" t="s">
        <v>82</v>
      </c>
      <c r="C37" s="15" t="s">
        <v>60</v>
      </c>
      <c r="D37" s="16" t="s">
        <v>83</v>
      </c>
      <c r="E37" s="19">
        <v>5.85</v>
      </c>
      <c r="F37" s="19">
        <v>8.1</v>
      </c>
      <c r="G37" s="19">
        <v>0</v>
      </c>
      <c r="H37" s="19">
        <v>2.25</v>
      </c>
      <c r="I37" s="19">
        <v>0</v>
      </c>
      <c r="J37" s="25"/>
      <c r="K37" s="17">
        <v>8.10205459489727</v>
      </c>
    </row>
    <row r="38" s="3" customFormat="1" ht="14.25" spans="1:11">
      <c r="A38" s="13">
        <v>35</v>
      </c>
      <c r="B38" s="14" t="s">
        <v>84</v>
      </c>
      <c r="C38" s="15" t="s">
        <v>60</v>
      </c>
      <c r="D38" s="16" t="s">
        <v>85</v>
      </c>
      <c r="E38" s="19">
        <v>3</v>
      </c>
      <c r="F38" s="19">
        <v>0</v>
      </c>
      <c r="G38" s="19">
        <v>3</v>
      </c>
      <c r="H38" s="19">
        <v>0</v>
      </c>
      <c r="I38" s="19">
        <v>0</v>
      </c>
      <c r="J38" s="25"/>
      <c r="K38" s="17">
        <v>0</v>
      </c>
    </row>
    <row r="39" s="3" customFormat="1" ht="14.25" spans="1:11">
      <c r="A39" s="13">
        <v>36</v>
      </c>
      <c r="B39" s="14" t="s">
        <v>86</v>
      </c>
      <c r="C39" s="15" t="s">
        <v>60</v>
      </c>
      <c r="D39" s="16" t="s">
        <v>87</v>
      </c>
      <c r="E39" s="19">
        <v>7.06</v>
      </c>
      <c r="F39" s="19">
        <v>7.06</v>
      </c>
      <c r="G39" s="19">
        <v>0</v>
      </c>
      <c r="H39" s="19">
        <v>0</v>
      </c>
      <c r="I39" s="19">
        <v>0</v>
      </c>
      <c r="J39" s="25"/>
      <c r="K39" s="17">
        <v>7.06964964651752</v>
      </c>
    </row>
    <row r="40" s="3" customFormat="1" ht="14.25" spans="1:11">
      <c r="A40" s="13">
        <v>37</v>
      </c>
      <c r="B40" s="14" t="s">
        <v>88</v>
      </c>
      <c r="C40" s="15" t="s">
        <v>60</v>
      </c>
      <c r="D40" s="16" t="s">
        <v>89</v>
      </c>
      <c r="E40" s="19">
        <v>10.9</v>
      </c>
      <c r="F40" s="19">
        <v>10.9</v>
      </c>
      <c r="G40" s="19">
        <v>0</v>
      </c>
      <c r="H40" s="19">
        <v>0</v>
      </c>
      <c r="I40" s="19">
        <v>0</v>
      </c>
      <c r="J40" s="25"/>
      <c r="K40" s="24">
        <v>12.3065693846715</v>
      </c>
    </row>
    <row r="41" s="3" customFormat="1" ht="14.25" spans="1:11">
      <c r="A41" s="13">
        <v>38</v>
      </c>
      <c r="B41" s="14" t="s">
        <v>90</v>
      </c>
      <c r="C41" s="15" t="s">
        <v>60</v>
      </c>
      <c r="D41" s="16" t="s">
        <v>91</v>
      </c>
      <c r="E41" s="19">
        <v>0.34</v>
      </c>
      <c r="F41" s="19">
        <v>6.04</v>
      </c>
      <c r="G41" s="19">
        <v>0</v>
      </c>
      <c r="H41" s="19">
        <v>5.7</v>
      </c>
      <c r="I41" s="19">
        <v>0</v>
      </c>
      <c r="J41" s="25"/>
      <c r="K41" s="24">
        <v>5.75308471234576</v>
      </c>
    </row>
    <row r="42" s="3" customFormat="1" ht="14.25" spans="1:11">
      <c r="A42" s="13">
        <v>39</v>
      </c>
      <c r="B42" s="14" t="s">
        <v>92</v>
      </c>
      <c r="C42" s="15" t="s">
        <v>60</v>
      </c>
      <c r="D42" s="16" t="s">
        <v>93</v>
      </c>
      <c r="E42" s="19">
        <v>7.33</v>
      </c>
      <c r="F42" s="19">
        <v>7.33</v>
      </c>
      <c r="G42" s="19">
        <v>0</v>
      </c>
      <c r="H42" s="19">
        <v>0</v>
      </c>
      <c r="I42" s="19">
        <v>0</v>
      </c>
      <c r="J42" s="25"/>
      <c r="K42" s="17">
        <v>7.32917963354102</v>
      </c>
    </row>
    <row r="43" s="3" customFormat="1" ht="14.25" spans="1:11">
      <c r="A43" s="13">
        <v>40</v>
      </c>
      <c r="B43" s="14" t="s">
        <v>94</v>
      </c>
      <c r="C43" s="15" t="s">
        <v>60</v>
      </c>
      <c r="D43" s="16" t="s">
        <v>95</v>
      </c>
      <c r="E43" s="19">
        <v>2.57</v>
      </c>
      <c r="F43" s="19">
        <v>0</v>
      </c>
      <c r="G43" s="19">
        <v>2.57</v>
      </c>
      <c r="H43" s="19">
        <v>0</v>
      </c>
      <c r="I43" s="19">
        <v>0</v>
      </c>
      <c r="J43" s="25"/>
      <c r="K43" s="17">
        <v>0</v>
      </c>
    </row>
    <row r="44" s="3" customFormat="1" ht="14.25" spans="1:11">
      <c r="A44" s="13">
        <v>41</v>
      </c>
      <c r="B44" s="14" t="s">
        <v>96</v>
      </c>
      <c r="C44" s="15" t="s">
        <v>60</v>
      </c>
      <c r="D44" s="16" t="s">
        <v>97</v>
      </c>
      <c r="E44" s="19">
        <v>1.83</v>
      </c>
      <c r="F44" s="19">
        <v>0</v>
      </c>
      <c r="G44" s="19">
        <v>1.83</v>
      </c>
      <c r="H44" s="19">
        <v>0</v>
      </c>
      <c r="I44" s="19">
        <v>0</v>
      </c>
      <c r="J44" s="25"/>
      <c r="K44" s="17">
        <v>0</v>
      </c>
    </row>
    <row r="45" s="3" customFormat="1" ht="14.25" spans="1:11">
      <c r="A45" s="13">
        <v>42</v>
      </c>
      <c r="B45" s="14" t="s">
        <v>98</v>
      </c>
      <c r="C45" s="15" t="s">
        <v>99</v>
      </c>
      <c r="D45" s="16" t="s">
        <v>100</v>
      </c>
      <c r="E45" s="17">
        <v>2.47</v>
      </c>
      <c r="F45" s="17">
        <v>0</v>
      </c>
      <c r="G45" s="17">
        <v>2.47</v>
      </c>
      <c r="H45" s="17">
        <v>0</v>
      </c>
      <c r="I45" s="17">
        <v>0</v>
      </c>
      <c r="J45" s="23"/>
      <c r="K45" s="17">
        <v>0</v>
      </c>
    </row>
    <row r="46" s="3" customFormat="1" ht="14.25" spans="1:11">
      <c r="A46" s="13">
        <v>43</v>
      </c>
      <c r="B46" s="14" t="s">
        <v>101</v>
      </c>
      <c r="C46" s="15" t="s">
        <v>60</v>
      </c>
      <c r="D46" s="16" t="s">
        <v>102</v>
      </c>
      <c r="E46" s="19">
        <v>15</v>
      </c>
      <c r="F46" s="19">
        <v>15</v>
      </c>
      <c r="G46" s="19">
        <v>0</v>
      </c>
      <c r="H46" s="19">
        <v>0</v>
      </c>
      <c r="I46" s="19">
        <v>0</v>
      </c>
      <c r="J46" s="25"/>
      <c r="K46" s="24">
        <v>16.181579190921</v>
      </c>
    </row>
    <row r="47" s="3" customFormat="1" ht="14.25" spans="1:11">
      <c r="A47" s="13">
        <v>44</v>
      </c>
      <c r="B47" s="14" t="s">
        <v>103</v>
      </c>
      <c r="C47" s="15" t="s">
        <v>60</v>
      </c>
      <c r="D47" s="16" t="s">
        <v>104</v>
      </c>
      <c r="E47" s="19">
        <v>6.37</v>
      </c>
      <c r="F47" s="19">
        <v>6.37</v>
      </c>
      <c r="G47" s="19">
        <v>0</v>
      </c>
      <c r="H47" s="19">
        <v>0</v>
      </c>
      <c r="I47" s="19">
        <v>0</v>
      </c>
      <c r="J47" s="25"/>
      <c r="K47" s="17">
        <v>6.37093468145327</v>
      </c>
    </row>
    <row r="48" s="3" customFormat="1" ht="14.25" spans="1:11">
      <c r="A48" s="13">
        <v>45</v>
      </c>
      <c r="B48" s="14" t="s">
        <v>105</v>
      </c>
      <c r="C48" s="15" t="s">
        <v>60</v>
      </c>
      <c r="D48" s="16" t="s">
        <v>106</v>
      </c>
      <c r="E48" s="19">
        <v>19.82</v>
      </c>
      <c r="F48" s="19">
        <v>19.82</v>
      </c>
      <c r="G48" s="19">
        <v>0</v>
      </c>
      <c r="H48" s="19">
        <v>0</v>
      </c>
      <c r="I48" s="19">
        <v>0</v>
      </c>
      <c r="J48" s="25"/>
      <c r="K48" s="17">
        <v>19.798499010075</v>
      </c>
    </row>
    <row r="49" s="3" customFormat="1" ht="14.25" spans="1:11">
      <c r="A49" s="13">
        <v>46</v>
      </c>
      <c r="B49" s="14" t="s">
        <v>107</v>
      </c>
      <c r="C49" s="15" t="s">
        <v>60</v>
      </c>
      <c r="D49" s="16" t="s">
        <v>108</v>
      </c>
      <c r="E49" s="19">
        <v>6</v>
      </c>
      <c r="F49" s="19">
        <v>0</v>
      </c>
      <c r="G49" s="19">
        <v>6</v>
      </c>
      <c r="H49" s="19">
        <v>0</v>
      </c>
      <c r="I49" s="19">
        <v>0</v>
      </c>
      <c r="J49" s="25"/>
      <c r="K49" s="17">
        <v>0</v>
      </c>
    </row>
    <row r="50" s="3" customFormat="1" ht="14.25" spans="1:11">
      <c r="A50" s="13">
        <v>47</v>
      </c>
      <c r="B50" s="14" t="s">
        <v>109</v>
      </c>
      <c r="C50" s="15" t="s">
        <v>60</v>
      </c>
      <c r="D50" s="16" t="s">
        <v>110</v>
      </c>
      <c r="E50" s="17">
        <v>1.38</v>
      </c>
      <c r="F50" s="18">
        <v>0</v>
      </c>
      <c r="G50" s="17">
        <v>1.38</v>
      </c>
      <c r="H50" s="17">
        <v>0</v>
      </c>
      <c r="I50" s="17">
        <v>0</v>
      </c>
      <c r="J50" s="23"/>
      <c r="K50" s="17">
        <v>0</v>
      </c>
    </row>
    <row r="51" s="3" customFormat="1" ht="14.25" spans="1:11">
      <c r="A51" s="13">
        <v>48</v>
      </c>
      <c r="B51" s="14" t="s">
        <v>111</v>
      </c>
      <c r="C51" s="15" t="s">
        <v>60</v>
      </c>
      <c r="D51" s="16" t="s">
        <v>112</v>
      </c>
      <c r="E51" s="19">
        <v>11.24</v>
      </c>
      <c r="F51" s="19">
        <v>8.13</v>
      </c>
      <c r="G51" s="19">
        <v>3.11</v>
      </c>
      <c r="H51" s="19">
        <v>0</v>
      </c>
      <c r="I51" s="19">
        <v>0</v>
      </c>
      <c r="J51" s="25"/>
      <c r="K51" s="17">
        <v>8.13368959331552</v>
      </c>
    </row>
    <row r="52" s="3" customFormat="1" ht="14.25" spans="1:11">
      <c r="A52" s="13">
        <v>49</v>
      </c>
      <c r="B52" s="14" t="s">
        <v>113</v>
      </c>
      <c r="C52" s="15" t="s">
        <v>60</v>
      </c>
      <c r="D52" s="16" t="s">
        <v>114</v>
      </c>
      <c r="E52" s="19">
        <v>6.3</v>
      </c>
      <c r="F52" s="19">
        <v>0</v>
      </c>
      <c r="G52" s="19">
        <v>6.3</v>
      </c>
      <c r="H52" s="19">
        <v>0</v>
      </c>
      <c r="I52" s="19">
        <v>0</v>
      </c>
      <c r="J52" s="25"/>
      <c r="K52" s="17">
        <v>0</v>
      </c>
    </row>
    <row r="53" s="3" customFormat="1" ht="14.25" spans="1:11">
      <c r="A53" s="13">
        <v>50</v>
      </c>
      <c r="B53" s="14" t="s">
        <v>115</v>
      </c>
      <c r="C53" s="15" t="s">
        <v>60</v>
      </c>
      <c r="D53" s="16" t="s">
        <v>116</v>
      </c>
      <c r="E53" s="19">
        <v>35</v>
      </c>
      <c r="F53" s="19">
        <v>35</v>
      </c>
      <c r="G53" s="19">
        <v>0</v>
      </c>
      <c r="H53" s="19">
        <v>0</v>
      </c>
      <c r="I53" s="19">
        <v>0</v>
      </c>
      <c r="J53" s="25"/>
      <c r="K53" s="24">
        <v>34.8745632562718</v>
      </c>
    </row>
    <row r="54" s="3" customFormat="1" ht="14.25" spans="1:11">
      <c r="A54" s="13">
        <v>51</v>
      </c>
      <c r="B54" s="14" t="s">
        <v>117</v>
      </c>
      <c r="C54" s="15" t="s">
        <v>60</v>
      </c>
      <c r="D54" s="16" t="s">
        <v>118</v>
      </c>
      <c r="E54" s="19">
        <v>7.6</v>
      </c>
      <c r="F54" s="19">
        <v>7.6</v>
      </c>
      <c r="G54" s="19">
        <v>0</v>
      </c>
      <c r="H54" s="19">
        <v>0</v>
      </c>
      <c r="I54" s="19">
        <v>0</v>
      </c>
      <c r="J54" s="25"/>
      <c r="K54" s="24">
        <v>7.43725462813727</v>
      </c>
    </row>
    <row r="55" s="3" customFormat="1" ht="14.25" spans="1:11">
      <c r="A55" s="13">
        <v>52</v>
      </c>
      <c r="B55" s="14" t="s">
        <v>119</v>
      </c>
      <c r="C55" s="15" t="s">
        <v>60</v>
      </c>
      <c r="D55" s="16" t="s">
        <v>120</v>
      </c>
      <c r="E55" s="19">
        <v>8.75</v>
      </c>
      <c r="F55" s="19">
        <v>9.42</v>
      </c>
      <c r="G55" s="19">
        <v>0</v>
      </c>
      <c r="H55" s="19">
        <v>0.67</v>
      </c>
      <c r="I55" s="19">
        <v>0</v>
      </c>
      <c r="J55" s="25"/>
      <c r="K55" s="24">
        <v>8.70271456486427</v>
      </c>
    </row>
    <row r="56" s="3" customFormat="1" ht="14.25" spans="1:11">
      <c r="A56" s="13">
        <v>53</v>
      </c>
      <c r="B56" s="14" t="s">
        <v>121</v>
      </c>
      <c r="C56" s="15" t="s">
        <v>60</v>
      </c>
      <c r="D56" s="16" t="s">
        <v>122</v>
      </c>
      <c r="E56" s="19">
        <v>3.35</v>
      </c>
      <c r="F56" s="19">
        <v>5.33</v>
      </c>
      <c r="G56" s="19">
        <v>0</v>
      </c>
      <c r="H56" s="19">
        <v>1.98</v>
      </c>
      <c r="I56" s="19">
        <v>0</v>
      </c>
      <c r="J56" s="25"/>
      <c r="K56" s="17">
        <v>5.32432473378376</v>
      </c>
    </row>
    <row r="57" s="3" customFormat="1" ht="14.25" spans="1:11">
      <c r="A57" s="13">
        <v>54</v>
      </c>
      <c r="B57" s="14" t="s">
        <v>123</v>
      </c>
      <c r="C57" s="15" t="s">
        <v>60</v>
      </c>
      <c r="D57" s="16" t="s">
        <v>124</v>
      </c>
      <c r="E57" s="19">
        <v>4.2</v>
      </c>
      <c r="F57" s="19">
        <v>0</v>
      </c>
      <c r="G57" s="19">
        <v>4.2</v>
      </c>
      <c r="H57" s="19">
        <v>0</v>
      </c>
      <c r="I57" s="19">
        <v>0</v>
      </c>
      <c r="J57" s="25"/>
      <c r="K57" s="17">
        <v>0</v>
      </c>
    </row>
    <row r="58" s="3" customFormat="1" ht="14.25" spans="1:11">
      <c r="A58" s="13">
        <v>55</v>
      </c>
      <c r="B58" s="14" t="s">
        <v>125</v>
      </c>
      <c r="C58" s="15" t="s">
        <v>60</v>
      </c>
      <c r="D58" s="16" t="s">
        <v>126</v>
      </c>
      <c r="E58" s="19">
        <v>3.2</v>
      </c>
      <c r="F58" s="19">
        <v>0</v>
      </c>
      <c r="G58" s="19">
        <v>3.2</v>
      </c>
      <c r="H58" s="19">
        <v>0</v>
      </c>
      <c r="I58" s="19">
        <v>0</v>
      </c>
      <c r="J58" s="25"/>
      <c r="K58" s="24">
        <v>3.27034483648276</v>
      </c>
    </row>
    <row r="59" s="3" customFormat="1" ht="14.25" spans="1:11">
      <c r="A59" s="13">
        <v>56</v>
      </c>
      <c r="B59" s="14" t="s">
        <v>127</v>
      </c>
      <c r="C59" s="15" t="s">
        <v>60</v>
      </c>
      <c r="D59" s="16" t="s">
        <v>128</v>
      </c>
      <c r="E59" s="19">
        <f>F59-H59</f>
        <v>12.9</v>
      </c>
      <c r="F59" s="19">
        <v>13.62</v>
      </c>
      <c r="G59" s="19">
        <v>0</v>
      </c>
      <c r="H59" s="19">
        <v>0.72</v>
      </c>
      <c r="I59" s="19">
        <v>0</v>
      </c>
      <c r="J59" s="25"/>
      <c r="K59" s="17">
        <v>13.6264643186768</v>
      </c>
    </row>
    <row r="60" s="3" customFormat="1" ht="14.25" spans="1:11">
      <c r="A60" s="13">
        <v>57</v>
      </c>
      <c r="B60" s="14" t="s">
        <v>129</v>
      </c>
      <c r="C60" s="15" t="s">
        <v>60</v>
      </c>
      <c r="D60" s="16" t="s">
        <v>130</v>
      </c>
      <c r="E60" s="19">
        <v>2.36</v>
      </c>
      <c r="F60" s="19">
        <v>0</v>
      </c>
      <c r="G60" s="19">
        <v>2.36</v>
      </c>
      <c r="H60" s="19">
        <v>0</v>
      </c>
      <c r="I60" s="19">
        <v>0</v>
      </c>
      <c r="J60" s="25"/>
      <c r="K60" s="17">
        <v>0</v>
      </c>
    </row>
    <row r="61" s="4" customFormat="1" ht="14.25" spans="1:11">
      <c r="A61" s="13">
        <v>58</v>
      </c>
      <c r="B61" s="13" t="s">
        <v>131</v>
      </c>
      <c r="C61" s="20" t="s">
        <v>60</v>
      </c>
      <c r="D61" s="16" t="s">
        <v>132</v>
      </c>
      <c r="E61" s="19">
        <v>3.94</v>
      </c>
      <c r="F61" s="19">
        <v>0</v>
      </c>
      <c r="G61" s="19">
        <v>3.94</v>
      </c>
      <c r="H61" s="19">
        <v>0</v>
      </c>
      <c r="I61" s="19">
        <v>0</v>
      </c>
      <c r="J61" s="25"/>
      <c r="K61" s="17">
        <v>0</v>
      </c>
    </row>
    <row r="62" s="4" customFormat="1" ht="14.25" spans="1:11">
      <c r="A62" s="13">
        <v>59</v>
      </c>
      <c r="B62" s="13" t="s">
        <v>133</v>
      </c>
      <c r="C62" s="20" t="s">
        <v>60</v>
      </c>
      <c r="D62" s="16" t="s">
        <v>134</v>
      </c>
      <c r="E62" s="19">
        <v>8.24</v>
      </c>
      <c r="F62" s="19">
        <v>10.37</v>
      </c>
      <c r="G62" s="19">
        <v>0</v>
      </c>
      <c r="H62" s="19">
        <v>2.13</v>
      </c>
      <c r="I62" s="19">
        <v>0</v>
      </c>
      <c r="J62" s="25"/>
      <c r="K62" s="17">
        <v>10.363859481807</v>
      </c>
    </row>
    <row r="63" s="4" customFormat="1" ht="14.25" spans="1:11">
      <c r="A63" s="13">
        <v>60</v>
      </c>
      <c r="B63" s="13" t="s">
        <v>135</v>
      </c>
      <c r="C63" s="20" t="s">
        <v>60</v>
      </c>
      <c r="D63" s="16" t="s">
        <v>136</v>
      </c>
      <c r="E63" s="19">
        <v>3.01</v>
      </c>
      <c r="F63" s="19">
        <v>0</v>
      </c>
      <c r="G63" s="19">
        <v>3.01</v>
      </c>
      <c r="H63" s="19">
        <v>0</v>
      </c>
      <c r="I63" s="19">
        <v>0</v>
      </c>
      <c r="J63" s="25"/>
      <c r="K63" s="17">
        <v>0</v>
      </c>
    </row>
    <row r="64" s="4" customFormat="1" ht="14.25" spans="1:11">
      <c r="A64" s="13">
        <v>61</v>
      </c>
      <c r="B64" s="13" t="s">
        <v>137</v>
      </c>
      <c r="C64" s="20" t="s">
        <v>60</v>
      </c>
      <c r="D64" s="16" t="s">
        <v>138</v>
      </c>
      <c r="E64" s="19">
        <v>4.18</v>
      </c>
      <c r="F64" s="19">
        <v>0</v>
      </c>
      <c r="G64" s="19">
        <v>4.18</v>
      </c>
      <c r="H64" s="19">
        <v>0</v>
      </c>
      <c r="I64" s="19">
        <v>0</v>
      </c>
      <c r="J64" s="25"/>
      <c r="K64" s="17">
        <v>0</v>
      </c>
    </row>
    <row r="65" s="4" customFormat="1" ht="14.25" spans="1:11">
      <c r="A65" s="13">
        <v>62</v>
      </c>
      <c r="B65" s="13" t="s">
        <v>139</v>
      </c>
      <c r="C65" s="20" t="s">
        <v>140</v>
      </c>
      <c r="D65" s="16" t="s">
        <v>141</v>
      </c>
      <c r="E65" s="26">
        <f>F65+G65-H65-I65</f>
        <v>3.62</v>
      </c>
      <c r="F65" s="26">
        <v>5</v>
      </c>
      <c r="G65" s="26">
        <v>0</v>
      </c>
      <c r="H65" s="26">
        <v>1.38</v>
      </c>
      <c r="I65" s="26">
        <v>0</v>
      </c>
      <c r="J65" s="32"/>
      <c r="K65" s="17">
        <v>5.01092974945351</v>
      </c>
    </row>
    <row r="66" s="4" customFormat="1" ht="14.25" spans="1:11">
      <c r="A66" s="13">
        <v>63</v>
      </c>
      <c r="B66" s="13" t="s">
        <v>142</v>
      </c>
      <c r="C66" s="20" t="s">
        <v>140</v>
      </c>
      <c r="D66" s="16" t="s">
        <v>143</v>
      </c>
      <c r="E66" s="26">
        <v>1.95</v>
      </c>
      <c r="F66" s="26">
        <v>1.95</v>
      </c>
      <c r="G66" s="26">
        <v>0</v>
      </c>
      <c r="H66" s="26">
        <v>0</v>
      </c>
      <c r="I66" s="26">
        <v>0</v>
      </c>
      <c r="J66" s="32"/>
      <c r="K66" s="17">
        <v>1.95749990212501</v>
      </c>
    </row>
    <row r="67" s="4" customFormat="1" ht="14.25" spans="1:11">
      <c r="A67" s="13">
        <v>64</v>
      </c>
      <c r="B67" s="13" t="s">
        <v>144</v>
      </c>
      <c r="C67" s="20" t="s">
        <v>140</v>
      </c>
      <c r="D67" s="16" t="s">
        <v>145</v>
      </c>
      <c r="E67" s="26">
        <v>0.1</v>
      </c>
      <c r="F67" s="18">
        <v>0</v>
      </c>
      <c r="G67" s="26">
        <v>0.1</v>
      </c>
      <c r="H67" s="26">
        <v>0</v>
      </c>
      <c r="I67" s="26">
        <v>0</v>
      </c>
      <c r="J67" s="32"/>
      <c r="K67" s="17">
        <v>0</v>
      </c>
    </row>
    <row r="68" s="4" customFormat="1" ht="14.25" spans="1:11">
      <c r="A68" s="13">
        <v>65</v>
      </c>
      <c r="B68" s="13" t="s">
        <v>146</v>
      </c>
      <c r="C68" s="20" t="s">
        <v>140</v>
      </c>
      <c r="D68" s="16" t="s">
        <v>147</v>
      </c>
      <c r="E68" s="26">
        <v>0.73</v>
      </c>
      <c r="F68" s="18">
        <v>0</v>
      </c>
      <c r="G68" s="26">
        <v>0.73</v>
      </c>
      <c r="H68" s="26">
        <v>0</v>
      </c>
      <c r="I68" s="26">
        <v>0</v>
      </c>
      <c r="J68" s="32"/>
      <c r="K68" s="17">
        <v>0</v>
      </c>
    </row>
    <row r="69" s="4" customFormat="1" ht="14.25" spans="1:11">
      <c r="A69" s="13">
        <v>66</v>
      </c>
      <c r="B69" s="13" t="s">
        <v>148</v>
      </c>
      <c r="C69" s="20" t="s">
        <v>140</v>
      </c>
      <c r="D69" s="16" t="s">
        <v>149</v>
      </c>
      <c r="E69" s="26">
        <v>6.67</v>
      </c>
      <c r="F69" s="18">
        <v>0</v>
      </c>
      <c r="G69" s="26">
        <v>6.67</v>
      </c>
      <c r="H69" s="26">
        <v>0</v>
      </c>
      <c r="I69" s="26">
        <v>0</v>
      </c>
      <c r="J69" s="32"/>
      <c r="K69" s="17">
        <v>0</v>
      </c>
    </row>
    <row r="70" s="4" customFormat="1" ht="14.25" spans="1:11">
      <c r="A70" s="13">
        <v>67</v>
      </c>
      <c r="B70" s="13" t="s">
        <v>150</v>
      </c>
      <c r="C70" s="20" t="s">
        <v>140</v>
      </c>
      <c r="D70" s="16" t="s">
        <v>151</v>
      </c>
      <c r="E70" s="26">
        <f t="shared" ref="E70:E72" si="0">F70+G70-H70-I70</f>
        <v>7.69</v>
      </c>
      <c r="F70" s="26">
        <v>9.32</v>
      </c>
      <c r="G70" s="26">
        <v>0</v>
      </c>
      <c r="H70" s="26">
        <v>1.63</v>
      </c>
      <c r="I70" s="26">
        <v>0</v>
      </c>
      <c r="J70" s="33"/>
      <c r="K70" s="17">
        <v>9.32365453381727</v>
      </c>
    </row>
    <row r="71" s="4" customFormat="1" ht="14.25" spans="1:11">
      <c r="A71" s="13">
        <v>68</v>
      </c>
      <c r="B71" s="13" t="s">
        <v>152</v>
      </c>
      <c r="C71" s="20" t="s">
        <v>140</v>
      </c>
      <c r="D71" s="16" t="s">
        <v>153</v>
      </c>
      <c r="E71" s="26">
        <f t="shared" si="0"/>
        <v>36.34</v>
      </c>
      <c r="F71" s="26">
        <f>+ROUND(26595.79/666,2)</f>
        <v>39.93</v>
      </c>
      <c r="G71" s="26">
        <v>0</v>
      </c>
      <c r="H71" s="26">
        <v>3.59</v>
      </c>
      <c r="I71" s="26">
        <v>0</v>
      </c>
      <c r="J71" s="33"/>
      <c r="K71" s="24">
        <v>30.1420184928991</v>
      </c>
    </row>
    <row r="72" s="4" customFormat="1" ht="14.25" spans="1:11">
      <c r="A72" s="13">
        <v>69</v>
      </c>
      <c r="B72" s="13" t="s">
        <v>154</v>
      </c>
      <c r="C72" s="20" t="s">
        <v>140</v>
      </c>
      <c r="D72" s="16" t="s">
        <v>155</v>
      </c>
      <c r="E72" s="26">
        <f t="shared" si="0"/>
        <v>11.05</v>
      </c>
      <c r="F72" s="26">
        <v>11.05</v>
      </c>
      <c r="G72" s="26">
        <v>0</v>
      </c>
      <c r="H72" s="26">
        <v>0</v>
      </c>
      <c r="I72" s="26">
        <v>0</v>
      </c>
      <c r="J72" s="32"/>
      <c r="K72" s="17">
        <v>11.0649294467535</v>
      </c>
    </row>
    <row r="73" s="4" customFormat="1" ht="14.25" spans="1:11">
      <c r="A73" s="13">
        <v>70</v>
      </c>
      <c r="B73" s="13" t="s">
        <v>156</v>
      </c>
      <c r="C73" s="20" t="s">
        <v>140</v>
      </c>
      <c r="D73" s="16" t="s">
        <v>157</v>
      </c>
      <c r="E73" s="26">
        <v>16.7</v>
      </c>
      <c r="F73" s="26">
        <v>16.7</v>
      </c>
      <c r="G73" s="26">
        <v>0</v>
      </c>
      <c r="H73" s="26">
        <v>0</v>
      </c>
      <c r="I73" s="26">
        <v>0</v>
      </c>
      <c r="J73" s="32"/>
      <c r="K73" s="24">
        <v>16.8065541596723</v>
      </c>
    </row>
    <row r="74" s="4" customFormat="1" ht="14.25" spans="1:11">
      <c r="A74" s="13">
        <v>71</v>
      </c>
      <c r="B74" s="13" t="s">
        <v>158</v>
      </c>
      <c r="C74" s="20" t="s">
        <v>140</v>
      </c>
      <c r="D74" s="16" t="s">
        <v>159</v>
      </c>
      <c r="E74" s="26">
        <v>6.67</v>
      </c>
      <c r="F74" s="18">
        <v>0</v>
      </c>
      <c r="G74" s="26">
        <v>6.67</v>
      </c>
      <c r="H74" s="26">
        <v>0</v>
      </c>
      <c r="I74" s="26">
        <v>0</v>
      </c>
      <c r="J74" s="32"/>
      <c r="K74" s="17">
        <v>0</v>
      </c>
    </row>
    <row r="75" s="4" customFormat="1" ht="14.25" spans="1:11">
      <c r="A75" s="13">
        <v>72</v>
      </c>
      <c r="B75" s="13" t="s">
        <v>160</v>
      </c>
      <c r="C75" s="20" t="s">
        <v>140</v>
      </c>
      <c r="D75" s="16" t="s">
        <v>161</v>
      </c>
      <c r="E75" s="26">
        <v>22.75</v>
      </c>
      <c r="F75" s="26">
        <v>22.75</v>
      </c>
      <c r="G75" s="26">
        <v>0</v>
      </c>
      <c r="H75" s="26">
        <v>0</v>
      </c>
      <c r="I75" s="26">
        <v>0</v>
      </c>
      <c r="J75" s="33"/>
      <c r="K75" s="17">
        <v>22.7477538626123</v>
      </c>
    </row>
    <row r="76" s="4" customFormat="1" ht="14.25" spans="1:11">
      <c r="A76" s="13">
        <v>73</v>
      </c>
      <c r="B76" s="13" t="s">
        <v>162</v>
      </c>
      <c r="C76" s="20" t="s">
        <v>140</v>
      </c>
      <c r="D76" s="16" t="s">
        <v>163</v>
      </c>
      <c r="E76" s="26">
        <v>6.69</v>
      </c>
      <c r="F76" s="26">
        <v>6.69</v>
      </c>
      <c r="G76" s="26">
        <v>0</v>
      </c>
      <c r="H76" s="26">
        <v>0</v>
      </c>
      <c r="I76" s="34">
        <v>0</v>
      </c>
      <c r="J76" s="32"/>
      <c r="K76" s="24">
        <v>8.84279955786002</v>
      </c>
    </row>
    <row r="77" s="4" customFormat="1" ht="14.25" spans="1:11">
      <c r="A77" s="13">
        <v>74</v>
      </c>
      <c r="B77" s="13" t="s">
        <v>164</v>
      </c>
      <c r="C77" s="20" t="s">
        <v>140</v>
      </c>
      <c r="D77" s="16" t="s">
        <v>165</v>
      </c>
      <c r="E77" s="26">
        <v>7.18</v>
      </c>
      <c r="F77" s="26">
        <v>7.18</v>
      </c>
      <c r="G77" s="26">
        <v>0</v>
      </c>
      <c r="H77" s="26">
        <v>0</v>
      </c>
      <c r="I77" s="26">
        <v>0</v>
      </c>
      <c r="J77" s="32"/>
      <c r="K77" s="17">
        <v>7.18354464082277</v>
      </c>
    </row>
    <row r="78" s="4" customFormat="1" ht="14.25" spans="1:11">
      <c r="A78" s="13">
        <v>75</v>
      </c>
      <c r="B78" s="13" t="s">
        <v>166</v>
      </c>
      <c r="C78" s="20" t="s">
        <v>140</v>
      </c>
      <c r="D78" s="16" t="s">
        <v>167</v>
      </c>
      <c r="E78" s="26">
        <v>19.21</v>
      </c>
      <c r="F78" s="18">
        <v>0</v>
      </c>
      <c r="G78" s="26">
        <v>19.21</v>
      </c>
      <c r="H78" s="26">
        <v>0</v>
      </c>
      <c r="I78" s="26">
        <v>0</v>
      </c>
      <c r="J78" s="32"/>
      <c r="K78" s="24">
        <v>24.9468587526571</v>
      </c>
    </row>
    <row r="79" s="4" customFormat="1" ht="14.25" spans="1:11">
      <c r="A79" s="13">
        <v>76</v>
      </c>
      <c r="B79" s="13" t="s">
        <v>168</v>
      </c>
      <c r="C79" s="20" t="s">
        <v>140</v>
      </c>
      <c r="D79" s="16" t="s">
        <v>169</v>
      </c>
      <c r="E79" s="26">
        <f>F79+G79-H79-I79</f>
        <v>15.16</v>
      </c>
      <c r="F79" s="26">
        <v>20.36</v>
      </c>
      <c r="G79" s="26">
        <v>0</v>
      </c>
      <c r="H79" s="26">
        <v>5.2</v>
      </c>
      <c r="I79" s="26">
        <v>0</v>
      </c>
      <c r="J79" s="32"/>
      <c r="K79" s="17">
        <v>20.3649289817536</v>
      </c>
    </row>
    <row r="80" s="4" customFormat="1" ht="14.25" spans="1:11">
      <c r="A80" s="13">
        <v>77</v>
      </c>
      <c r="B80" s="13" t="s">
        <v>170</v>
      </c>
      <c r="C80" s="20" t="s">
        <v>140</v>
      </c>
      <c r="D80" s="16" t="s">
        <v>171</v>
      </c>
      <c r="E80" s="26">
        <f>F80+G80-H80-I80</f>
        <v>32.07</v>
      </c>
      <c r="F80" s="26">
        <v>34.3</v>
      </c>
      <c r="G80" s="26">
        <v>0</v>
      </c>
      <c r="H80" s="26">
        <v>2.23</v>
      </c>
      <c r="I80" s="26">
        <v>0</v>
      </c>
      <c r="J80" s="32"/>
      <c r="K80" s="17">
        <v>34.3199382840031</v>
      </c>
    </row>
    <row r="81" s="4" customFormat="1" ht="14.25" spans="1:11">
      <c r="A81" s="13">
        <v>78</v>
      </c>
      <c r="B81" s="13" t="s">
        <v>172</v>
      </c>
      <c r="C81" s="20" t="s">
        <v>140</v>
      </c>
      <c r="D81" s="16" t="s">
        <v>173</v>
      </c>
      <c r="E81" s="26">
        <v>7.09</v>
      </c>
      <c r="F81" s="26">
        <v>7.09</v>
      </c>
      <c r="G81" s="26">
        <v>0</v>
      </c>
      <c r="H81" s="26">
        <v>0</v>
      </c>
      <c r="I81" s="26">
        <v>0</v>
      </c>
      <c r="J81" s="32"/>
      <c r="K81" s="17">
        <v>7.09796964510152</v>
      </c>
    </row>
    <row r="82" s="4" customFormat="1" ht="14.25" spans="1:11">
      <c r="A82" s="13">
        <v>79</v>
      </c>
      <c r="B82" s="13" t="s">
        <v>174</v>
      </c>
      <c r="C82" s="20" t="s">
        <v>140</v>
      </c>
      <c r="D82" s="16" t="s">
        <v>175</v>
      </c>
      <c r="E82" s="26">
        <f>F82+G82-H82-I82</f>
        <v>7.09</v>
      </c>
      <c r="F82" s="26">
        <v>7.56</v>
      </c>
      <c r="G82" s="26">
        <v>0</v>
      </c>
      <c r="H82" s="26">
        <v>0.47</v>
      </c>
      <c r="I82" s="26">
        <v>0</v>
      </c>
      <c r="J82" s="33"/>
      <c r="K82" s="24">
        <v>32.6546233672688</v>
      </c>
    </row>
    <row r="83" s="4" customFormat="1" ht="14.25" spans="1:11">
      <c r="A83" s="13">
        <v>80</v>
      </c>
      <c r="B83" s="13" t="s">
        <v>176</v>
      </c>
      <c r="C83" s="20" t="s">
        <v>140</v>
      </c>
      <c r="D83" s="16" t="s">
        <v>177</v>
      </c>
      <c r="E83" s="26">
        <f t="shared" ref="E82:E84" si="1">F83+G83-H83-I83</f>
        <v>8.26</v>
      </c>
      <c r="F83" s="26">
        <v>8.53</v>
      </c>
      <c r="G83" s="26">
        <v>0</v>
      </c>
      <c r="H83" s="26">
        <v>0.27</v>
      </c>
      <c r="I83" s="26">
        <v>0</v>
      </c>
      <c r="J83" s="32"/>
      <c r="K83" s="17">
        <v>8.52958457352077</v>
      </c>
    </row>
    <row r="84" s="4" customFormat="1" ht="14.25" spans="1:11">
      <c r="A84" s="13">
        <v>81</v>
      </c>
      <c r="B84" s="13" t="s">
        <v>178</v>
      </c>
      <c r="C84" s="20" t="s">
        <v>140</v>
      </c>
      <c r="D84" s="16" t="s">
        <v>179</v>
      </c>
      <c r="E84" s="26">
        <f t="shared" si="1"/>
        <v>0.84</v>
      </c>
      <c r="F84" s="26">
        <v>4.98</v>
      </c>
      <c r="G84" s="26">
        <v>1.2</v>
      </c>
      <c r="H84" s="26">
        <v>0.36</v>
      </c>
      <c r="I84" s="26">
        <v>4.98</v>
      </c>
      <c r="J84" s="32" t="s">
        <v>180</v>
      </c>
      <c r="K84" s="17">
        <v>4.98344975082751</v>
      </c>
    </row>
    <row r="85" s="4" customFormat="1" ht="14.25" spans="1:11">
      <c r="A85" s="13">
        <v>82</v>
      </c>
      <c r="B85" s="13" t="s">
        <v>181</v>
      </c>
      <c r="C85" s="20" t="s">
        <v>140</v>
      </c>
      <c r="D85" s="16" t="s">
        <v>182</v>
      </c>
      <c r="E85" s="26">
        <v>1.05</v>
      </c>
      <c r="F85" s="26">
        <v>0</v>
      </c>
      <c r="G85" s="26">
        <v>1.05</v>
      </c>
      <c r="H85" s="26">
        <v>0</v>
      </c>
      <c r="I85" s="26">
        <v>0</v>
      </c>
      <c r="J85" s="32"/>
      <c r="K85" s="17">
        <v>0</v>
      </c>
    </row>
    <row r="86" s="4" customFormat="1" ht="14.25" spans="1:11">
      <c r="A86" s="13">
        <v>83</v>
      </c>
      <c r="B86" s="13" t="s">
        <v>183</v>
      </c>
      <c r="C86" s="20" t="s">
        <v>140</v>
      </c>
      <c r="D86" s="16" t="s">
        <v>184</v>
      </c>
      <c r="E86" s="26">
        <v>14.76</v>
      </c>
      <c r="F86" s="26">
        <v>16.48</v>
      </c>
      <c r="G86" s="26">
        <v>0</v>
      </c>
      <c r="H86" s="26">
        <v>1.72</v>
      </c>
      <c r="I86" s="26">
        <v>0</v>
      </c>
      <c r="J86" s="33"/>
      <c r="K86" s="17">
        <v>16.4834541758273</v>
      </c>
    </row>
    <row r="87" s="4" customFormat="1" ht="14.25" spans="1:11">
      <c r="A87" s="13">
        <v>84</v>
      </c>
      <c r="B87" s="13" t="s">
        <v>185</v>
      </c>
      <c r="C87" s="20" t="s">
        <v>140</v>
      </c>
      <c r="D87" s="27" t="s">
        <v>186</v>
      </c>
      <c r="E87" s="26">
        <v>5.86</v>
      </c>
      <c r="F87" s="26">
        <v>5.86</v>
      </c>
      <c r="G87" s="26">
        <v>0</v>
      </c>
      <c r="H87" s="26">
        <v>0</v>
      </c>
      <c r="I87" s="26">
        <v>0</v>
      </c>
      <c r="J87" s="32"/>
      <c r="K87" s="17">
        <v>5.85061470746926</v>
      </c>
    </row>
    <row r="88" s="4" customFormat="1" ht="14.25" spans="1:11">
      <c r="A88" s="13">
        <v>85</v>
      </c>
      <c r="B88" s="13" t="s">
        <v>187</v>
      </c>
      <c r="C88" s="20" t="s">
        <v>140</v>
      </c>
      <c r="D88" s="16" t="s">
        <v>188</v>
      </c>
      <c r="E88" s="26">
        <v>7.56</v>
      </c>
      <c r="F88" s="26">
        <v>7.56</v>
      </c>
      <c r="G88" s="26">
        <v>0</v>
      </c>
      <c r="H88" s="26">
        <v>0</v>
      </c>
      <c r="I88" s="26">
        <v>0</v>
      </c>
      <c r="J88" s="32"/>
      <c r="K88" s="17">
        <v>7.55546962222652</v>
      </c>
    </row>
    <row r="89" s="4" customFormat="1" ht="14.25" spans="1:11">
      <c r="A89" s="13">
        <v>86</v>
      </c>
      <c r="B89" s="13" t="s">
        <v>189</v>
      </c>
      <c r="C89" s="20" t="s">
        <v>140</v>
      </c>
      <c r="D89" s="16" t="s">
        <v>190</v>
      </c>
      <c r="E89" s="26">
        <v>3.89</v>
      </c>
      <c r="F89" s="26">
        <v>3.89</v>
      </c>
      <c r="G89" s="26">
        <v>0</v>
      </c>
      <c r="H89" s="26">
        <v>0</v>
      </c>
      <c r="I89" s="26">
        <v>0</v>
      </c>
      <c r="J89" s="32"/>
      <c r="K89" s="17">
        <v>3.10448984477551</v>
      </c>
    </row>
    <row r="90" s="4" customFormat="1" ht="14.25" spans="1:11">
      <c r="A90" s="13">
        <v>87</v>
      </c>
      <c r="B90" s="13" t="s">
        <v>191</v>
      </c>
      <c r="C90" s="20" t="s">
        <v>140</v>
      </c>
      <c r="D90" s="16" t="s">
        <v>192</v>
      </c>
      <c r="E90" s="26">
        <v>2.95</v>
      </c>
      <c r="F90" s="26">
        <v>2.95</v>
      </c>
      <c r="G90" s="26">
        <v>0</v>
      </c>
      <c r="H90" s="26">
        <v>0</v>
      </c>
      <c r="I90" s="26">
        <v>0</v>
      </c>
      <c r="J90" s="32"/>
      <c r="K90" s="17">
        <v>2.94856485257176</v>
      </c>
    </row>
    <row r="91" s="4" customFormat="1" ht="14.25" spans="1:11">
      <c r="A91" s="13">
        <v>88</v>
      </c>
      <c r="B91" s="13" t="s">
        <v>193</v>
      </c>
      <c r="C91" s="20" t="s">
        <v>140</v>
      </c>
      <c r="D91" s="16" t="s">
        <v>194</v>
      </c>
      <c r="E91" s="26">
        <v>7.48</v>
      </c>
      <c r="F91" s="18">
        <v>0</v>
      </c>
      <c r="G91" s="26">
        <v>7.48</v>
      </c>
      <c r="H91" s="26">
        <v>0</v>
      </c>
      <c r="I91" s="26">
        <v>0</v>
      </c>
      <c r="J91" s="33"/>
      <c r="K91" s="17">
        <v>42.4926878753656</v>
      </c>
    </row>
    <row r="92" s="4" customFormat="1" ht="14.25" spans="1:11">
      <c r="A92" s="13">
        <v>89</v>
      </c>
      <c r="B92" s="13" t="s">
        <v>195</v>
      </c>
      <c r="C92" s="20" t="s">
        <v>140</v>
      </c>
      <c r="D92" s="16" t="s">
        <v>196</v>
      </c>
      <c r="E92" s="26">
        <f>F92+G92-H92-I92</f>
        <v>17.8</v>
      </c>
      <c r="F92" s="26">
        <v>113.25</v>
      </c>
      <c r="G92" s="26">
        <v>0</v>
      </c>
      <c r="H92" s="26">
        <v>0</v>
      </c>
      <c r="I92" s="26">
        <v>95.45</v>
      </c>
      <c r="J92" s="32"/>
      <c r="K92" s="17">
        <v>177.201231139938</v>
      </c>
    </row>
    <row r="93" s="4" customFormat="1" ht="14.25" spans="1:11">
      <c r="A93" s="13">
        <v>90</v>
      </c>
      <c r="B93" s="13" t="s">
        <v>197</v>
      </c>
      <c r="C93" s="20" t="s">
        <v>140</v>
      </c>
      <c r="D93" s="16" t="s">
        <v>198</v>
      </c>
      <c r="E93" s="26">
        <v>10.46</v>
      </c>
      <c r="F93" s="26">
        <v>0</v>
      </c>
      <c r="G93" s="26">
        <v>10.46</v>
      </c>
      <c r="H93" s="26">
        <v>0</v>
      </c>
      <c r="I93" s="26">
        <v>0</v>
      </c>
      <c r="J93" s="32"/>
      <c r="K93" s="17">
        <v>10.4685744765713</v>
      </c>
    </row>
    <row r="94" s="4" customFormat="1" ht="14.25" spans="1:11">
      <c r="A94" s="13">
        <v>91</v>
      </c>
      <c r="B94" s="13" t="s">
        <v>199</v>
      </c>
      <c r="C94" s="20" t="s">
        <v>140</v>
      </c>
      <c r="D94" s="16" t="s">
        <v>200</v>
      </c>
      <c r="E94" s="26">
        <v>4.27</v>
      </c>
      <c r="F94" s="18">
        <v>0</v>
      </c>
      <c r="G94" s="26">
        <v>4.27</v>
      </c>
      <c r="H94" s="26">
        <v>0</v>
      </c>
      <c r="I94" s="26">
        <v>0</v>
      </c>
      <c r="J94" s="33"/>
      <c r="K94" s="17">
        <v>0</v>
      </c>
    </row>
    <row r="95" s="4" customFormat="1" ht="14.25" spans="1:11">
      <c r="A95" s="13">
        <v>92</v>
      </c>
      <c r="B95" s="13" t="s">
        <v>201</v>
      </c>
      <c r="C95" s="20" t="s">
        <v>202</v>
      </c>
      <c r="D95" s="16" t="s">
        <v>203</v>
      </c>
      <c r="E95" s="28">
        <v>3.46</v>
      </c>
      <c r="F95" s="18">
        <v>0</v>
      </c>
      <c r="G95" s="29">
        <v>3.46</v>
      </c>
      <c r="H95" s="29">
        <v>0</v>
      </c>
      <c r="I95" s="29">
        <v>0</v>
      </c>
      <c r="J95" s="35"/>
      <c r="K95" s="17">
        <v>0</v>
      </c>
    </row>
    <row r="96" s="4" customFormat="1" ht="14.25" spans="1:11">
      <c r="A96" s="13">
        <v>93</v>
      </c>
      <c r="B96" s="13" t="s">
        <v>204</v>
      </c>
      <c r="C96" s="20" t="s">
        <v>202</v>
      </c>
      <c r="D96" s="16" t="s">
        <v>205</v>
      </c>
      <c r="E96" s="28">
        <v>54.39</v>
      </c>
      <c r="F96" s="30">
        <v>67.7</v>
      </c>
      <c r="G96" s="30">
        <v>0</v>
      </c>
      <c r="H96" s="30">
        <v>13.31</v>
      </c>
      <c r="I96" s="29">
        <v>0</v>
      </c>
      <c r="J96" s="35"/>
      <c r="K96" s="17">
        <v>130.742648462868</v>
      </c>
    </row>
    <row r="97" s="4" customFormat="1" ht="14.25" spans="1:11">
      <c r="A97" s="13">
        <v>94</v>
      </c>
      <c r="B97" s="13" t="s">
        <v>206</v>
      </c>
      <c r="C97" s="20" t="s">
        <v>202</v>
      </c>
      <c r="D97" s="16" t="s">
        <v>207</v>
      </c>
      <c r="E97" s="28">
        <v>10.2612686936566</v>
      </c>
      <c r="F97" s="29">
        <v>13.3502632486838</v>
      </c>
      <c r="G97" s="29">
        <v>0</v>
      </c>
      <c r="H97" s="29">
        <v>3.08899455502722</v>
      </c>
      <c r="I97" s="29">
        <v>0</v>
      </c>
      <c r="J97" s="35"/>
      <c r="K97" s="17">
        <v>13.3503293324835</v>
      </c>
    </row>
    <row r="98" s="4" customFormat="1" ht="14.25" spans="1:11">
      <c r="A98" s="13">
        <v>95</v>
      </c>
      <c r="B98" s="13" t="s">
        <v>208</v>
      </c>
      <c r="C98" s="20" t="s">
        <v>202</v>
      </c>
      <c r="D98" s="16" t="s">
        <v>209</v>
      </c>
      <c r="E98" s="28">
        <v>11.16</v>
      </c>
      <c r="F98" s="29">
        <v>11.16</v>
      </c>
      <c r="G98" s="29">
        <v>0</v>
      </c>
      <c r="H98" s="29">
        <v>0</v>
      </c>
      <c r="I98" s="29">
        <v>0</v>
      </c>
      <c r="J98" s="35"/>
      <c r="K98" s="17">
        <v>11.1598494420075</v>
      </c>
    </row>
    <row r="99" s="4" customFormat="1" ht="14.25" spans="1:11">
      <c r="A99" s="13">
        <v>96</v>
      </c>
      <c r="B99" s="13" t="s">
        <v>210</v>
      </c>
      <c r="C99" s="20" t="s">
        <v>202</v>
      </c>
      <c r="D99" s="16" t="s">
        <v>211</v>
      </c>
      <c r="E99" s="28">
        <v>20.47</v>
      </c>
      <c r="F99" s="29">
        <v>22.65</v>
      </c>
      <c r="G99" s="29">
        <v>0</v>
      </c>
      <c r="H99" s="29">
        <v>0</v>
      </c>
      <c r="I99" s="36">
        <v>2.18</v>
      </c>
      <c r="J99" s="35">
        <v>2018.12</v>
      </c>
      <c r="K99" s="17">
        <v>22.6498488675076</v>
      </c>
    </row>
    <row r="100" s="4" customFormat="1" ht="14.25" spans="1:11">
      <c r="A100" s="13">
        <v>97</v>
      </c>
      <c r="B100" s="13" t="s">
        <v>212</v>
      </c>
      <c r="C100" s="20" t="s">
        <v>202</v>
      </c>
      <c r="D100" s="16" t="s">
        <v>213</v>
      </c>
      <c r="E100" s="28">
        <v>13.87</v>
      </c>
      <c r="F100" s="29">
        <v>13.87</v>
      </c>
      <c r="G100" s="29">
        <v>0</v>
      </c>
      <c r="H100" s="29">
        <v>0</v>
      </c>
      <c r="I100" s="29">
        <v>0</v>
      </c>
      <c r="J100" s="35"/>
      <c r="K100" s="17">
        <v>13.8664043066798</v>
      </c>
    </row>
    <row r="101" s="4" customFormat="1" ht="14.25" spans="1:11">
      <c r="A101" s="13">
        <v>98</v>
      </c>
      <c r="B101" s="13" t="s">
        <v>214</v>
      </c>
      <c r="C101" s="20" t="s">
        <v>202</v>
      </c>
      <c r="D101" s="27" t="s">
        <v>215</v>
      </c>
      <c r="E101" s="28">
        <v>8.3</v>
      </c>
      <c r="F101" s="29">
        <v>9.7</v>
      </c>
      <c r="G101" s="29">
        <v>0</v>
      </c>
      <c r="H101" s="29">
        <v>1.4</v>
      </c>
      <c r="I101" s="29">
        <v>0</v>
      </c>
      <c r="J101" s="35"/>
      <c r="K101" s="17">
        <v>9.71218451439077</v>
      </c>
    </row>
    <row r="102" s="4" customFormat="1" ht="14.25" spans="1:11">
      <c r="A102" s="13">
        <v>99</v>
      </c>
      <c r="B102" s="13" t="s">
        <v>216</v>
      </c>
      <c r="C102" s="20" t="s">
        <v>202</v>
      </c>
      <c r="D102" s="16" t="s">
        <v>217</v>
      </c>
      <c r="E102" s="28">
        <v>11.26</v>
      </c>
      <c r="F102" s="29">
        <v>11.26</v>
      </c>
      <c r="G102" s="29">
        <v>0</v>
      </c>
      <c r="H102" s="29">
        <v>0</v>
      </c>
      <c r="I102" s="29">
        <v>0</v>
      </c>
      <c r="J102" s="35"/>
      <c r="K102" s="17">
        <v>11.2620144368993</v>
      </c>
    </row>
    <row r="103" s="4" customFormat="1" ht="14.25" spans="1:11">
      <c r="A103" s="13">
        <v>100</v>
      </c>
      <c r="B103" s="13" t="s">
        <v>218</v>
      </c>
      <c r="C103" s="20" t="s">
        <v>202</v>
      </c>
      <c r="D103" s="16" t="s">
        <v>219</v>
      </c>
      <c r="E103" s="28">
        <v>10.37</v>
      </c>
      <c r="F103" s="29">
        <v>10.37</v>
      </c>
      <c r="G103" s="29">
        <v>0</v>
      </c>
      <c r="H103" s="29">
        <v>0</v>
      </c>
      <c r="I103" s="29">
        <v>0</v>
      </c>
      <c r="J103" s="35"/>
      <c r="K103" s="17">
        <v>10.373639481318</v>
      </c>
    </row>
    <row r="104" s="4" customFormat="1" ht="14.25" spans="1:11">
      <c r="A104" s="13">
        <v>101</v>
      </c>
      <c r="B104" s="13" t="s">
        <v>220</v>
      </c>
      <c r="C104" s="20" t="s">
        <v>202</v>
      </c>
      <c r="D104" s="16" t="s">
        <v>221</v>
      </c>
      <c r="E104" s="28">
        <v>0.8849</v>
      </c>
      <c r="F104" s="18">
        <v>0</v>
      </c>
      <c r="G104" s="29">
        <v>0.8849</v>
      </c>
      <c r="H104" s="29">
        <v>0</v>
      </c>
      <c r="I104" s="29">
        <v>0</v>
      </c>
      <c r="J104" s="35"/>
      <c r="K104" s="17">
        <v>0</v>
      </c>
    </row>
    <row r="105" s="4" customFormat="1" ht="14.25" spans="1:11">
      <c r="A105" s="13">
        <v>102</v>
      </c>
      <c r="B105" s="13" t="s">
        <v>222</v>
      </c>
      <c r="C105" s="20" t="s">
        <v>202</v>
      </c>
      <c r="D105" s="16" t="s">
        <v>223</v>
      </c>
      <c r="E105" s="28">
        <v>9.73</v>
      </c>
      <c r="F105" s="18">
        <v>0</v>
      </c>
      <c r="G105" s="31">
        <v>9.73</v>
      </c>
      <c r="H105" s="29">
        <v>0</v>
      </c>
      <c r="I105" s="29">
        <v>0</v>
      </c>
      <c r="J105" s="35"/>
      <c r="K105" s="17">
        <v>0</v>
      </c>
    </row>
    <row r="106" s="4" customFormat="1" ht="14.25" spans="1:11">
      <c r="A106" s="13">
        <v>103</v>
      </c>
      <c r="B106" s="13" t="s">
        <v>224</v>
      </c>
      <c r="C106" s="20" t="s">
        <v>202</v>
      </c>
      <c r="D106" s="16" t="s">
        <v>225</v>
      </c>
      <c r="E106" s="28">
        <v>8.02304949973632</v>
      </c>
      <c r="F106" s="29">
        <v>8.29713351433243</v>
      </c>
      <c r="G106" s="29">
        <v>0</v>
      </c>
      <c r="H106" s="29">
        <v>0.27408401459611</v>
      </c>
      <c r="I106" s="29">
        <v>0</v>
      </c>
      <c r="J106" s="35"/>
      <c r="K106" s="17">
        <v>3.94496980275151</v>
      </c>
    </row>
    <row r="107" s="4" customFormat="1" ht="14.25" spans="1:11">
      <c r="A107" s="13">
        <v>104</v>
      </c>
      <c r="B107" s="13" t="s">
        <v>226</v>
      </c>
      <c r="C107" s="20" t="s">
        <v>202</v>
      </c>
      <c r="D107" s="16" t="s">
        <v>227</v>
      </c>
      <c r="E107" s="28">
        <v>8.1321790391048</v>
      </c>
      <c r="F107" s="29">
        <v>10.1921790391048</v>
      </c>
      <c r="G107" s="29">
        <v>0</v>
      </c>
      <c r="H107" s="29">
        <v>2.06</v>
      </c>
      <c r="I107" s="29">
        <v>0</v>
      </c>
      <c r="J107" s="35"/>
      <c r="K107" s="17">
        <v>10.1922294903885</v>
      </c>
    </row>
    <row r="108" s="4" customFormat="1" ht="14.25" spans="1:11">
      <c r="A108" s="13">
        <v>105</v>
      </c>
      <c r="B108" s="13" t="s">
        <v>228</v>
      </c>
      <c r="C108" s="20" t="s">
        <v>202</v>
      </c>
      <c r="D108" s="16" t="s">
        <v>229</v>
      </c>
      <c r="E108" s="28">
        <v>12.02</v>
      </c>
      <c r="F108" s="29">
        <v>12.02</v>
      </c>
      <c r="G108" s="29">
        <v>25.06</v>
      </c>
      <c r="H108" s="29">
        <v>25.06</v>
      </c>
      <c r="I108" s="29">
        <v>0</v>
      </c>
      <c r="J108" s="35"/>
      <c r="K108" s="17">
        <v>12.525539373723</v>
      </c>
    </row>
    <row r="109" s="4" customFormat="1" ht="14.25" spans="1:11">
      <c r="A109" s="13">
        <v>106</v>
      </c>
      <c r="B109" s="13" t="s">
        <v>230</v>
      </c>
      <c r="C109" s="20" t="s">
        <v>202</v>
      </c>
      <c r="D109" s="16" t="s">
        <v>231</v>
      </c>
      <c r="E109" s="28">
        <v>12.63</v>
      </c>
      <c r="F109" s="29">
        <v>22.73</v>
      </c>
      <c r="G109" s="29">
        <v>0</v>
      </c>
      <c r="H109" s="29">
        <v>10.1</v>
      </c>
      <c r="I109" s="29">
        <v>0</v>
      </c>
      <c r="J109" s="35"/>
      <c r="K109" s="17">
        <v>22.7321988633901</v>
      </c>
    </row>
    <row r="110" s="4" customFormat="1" ht="14.25" spans="1:11">
      <c r="A110" s="13">
        <v>107</v>
      </c>
      <c r="B110" s="13" t="s">
        <v>232</v>
      </c>
      <c r="C110" s="20" t="s">
        <v>202</v>
      </c>
      <c r="D110" s="16" t="s">
        <v>233</v>
      </c>
      <c r="E110" s="28">
        <v>20.3</v>
      </c>
      <c r="F110" s="29">
        <v>39.33</v>
      </c>
      <c r="G110" s="29">
        <v>12</v>
      </c>
      <c r="H110" s="29">
        <v>1.03</v>
      </c>
      <c r="I110" s="29">
        <v>30</v>
      </c>
      <c r="J110" s="35">
        <v>2019.7</v>
      </c>
      <c r="K110" s="17">
        <v>9.33122953343852</v>
      </c>
    </row>
    <row r="111" s="4" customFormat="1" ht="14.25" spans="1:11">
      <c r="A111" s="13">
        <v>108</v>
      </c>
      <c r="B111" s="13" t="s">
        <v>234</v>
      </c>
      <c r="C111" s="20" t="s">
        <v>202</v>
      </c>
      <c r="D111" s="16" t="s">
        <v>235</v>
      </c>
      <c r="E111" s="28">
        <v>4.25</v>
      </c>
      <c r="F111" s="18">
        <v>0</v>
      </c>
      <c r="G111" s="29">
        <v>4.25</v>
      </c>
      <c r="H111" s="29">
        <v>0</v>
      </c>
      <c r="I111" s="29">
        <v>0</v>
      </c>
      <c r="J111" s="35"/>
      <c r="K111" s="17">
        <v>0</v>
      </c>
    </row>
    <row r="112" s="4" customFormat="1" ht="14.25" spans="1:11">
      <c r="A112" s="13">
        <v>109</v>
      </c>
      <c r="B112" s="13" t="s">
        <v>236</v>
      </c>
      <c r="C112" s="20" t="s">
        <v>202</v>
      </c>
      <c r="D112" s="16" t="s">
        <v>237</v>
      </c>
      <c r="E112" s="28">
        <v>10.02</v>
      </c>
      <c r="F112" s="30">
        <v>10.02</v>
      </c>
      <c r="G112" s="29">
        <v>0</v>
      </c>
      <c r="H112" s="29">
        <v>0</v>
      </c>
      <c r="I112" s="29">
        <v>0</v>
      </c>
      <c r="J112" s="35"/>
      <c r="K112" s="17">
        <v>10.0229544988523</v>
      </c>
    </row>
    <row r="113" s="4" customFormat="1" ht="14.25" spans="1:11">
      <c r="A113" s="13">
        <v>110</v>
      </c>
      <c r="B113" s="13" t="s">
        <v>238</v>
      </c>
      <c r="C113" s="20" t="s">
        <v>202</v>
      </c>
      <c r="D113" s="16" t="s">
        <v>239</v>
      </c>
      <c r="E113" s="28">
        <v>10.7</v>
      </c>
      <c r="F113" s="29">
        <v>13.74</v>
      </c>
      <c r="G113" s="29">
        <v>0</v>
      </c>
      <c r="H113" s="29">
        <v>3.04</v>
      </c>
      <c r="I113" s="29">
        <v>0</v>
      </c>
      <c r="J113" s="35"/>
      <c r="K113" s="17">
        <v>13.7377643131118</v>
      </c>
    </row>
    <row r="114" s="4" customFormat="1" ht="14.25" spans="1:11">
      <c r="A114" s="13">
        <v>111</v>
      </c>
      <c r="B114" s="13" t="s">
        <v>240</v>
      </c>
      <c r="C114" s="20" t="s">
        <v>202</v>
      </c>
      <c r="D114" s="27" t="s">
        <v>241</v>
      </c>
      <c r="E114" s="28">
        <v>18.48</v>
      </c>
      <c r="F114" s="30">
        <v>28.49</v>
      </c>
      <c r="G114" s="30">
        <v>0</v>
      </c>
      <c r="H114" s="30">
        <v>10.01</v>
      </c>
      <c r="I114" s="30">
        <v>0</v>
      </c>
      <c r="J114" s="35"/>
      <c r="K114" s="17">
        <v>28.4962635751868</v>
      </c>
    </row>
    <row r="115" s="4" customFormat="1" ht="14.25" spans="1:11">
      <c r="A115" s="13">
        <v>112</v>
      </c>
      <c r="B115" s="13" t="s">
        <v>242</v>
      </c>
      <c r="C115" s="20" t="s">
        <v>202</v>
      </c>
      <c r="D115" s="16" t="s">
        <v>243</v>
      </c>
      <c r="E115" s="28">
        <v>5.84</v>
      </c>
      <c r="F115" s="29">
        <v>5.84</v>
      </c>
      <c r="G115" s="29">
        <v>0</v>
      </c>
      <c r="H115" s="29">
        <v>0</v>
      </c>
      <c r="I115" s="29">
        <v>0</v>
      </c>
      <c r="J115" s="35"/>
      <c r="K115" s="17">
        <v>0.603854969807252</v>
      </c>
    </row>
    <row r="116" s="4" customFormat="1" ht="14.25" spans="1:11">
      <c r="A116" s="13">
        <v>113</v>
      </c>
      <c r="B116" s="13" t="s">
        <v>244</v>
      </c>
      <c r="C116" s="20" t="s">
        <v>202</v>
      </c>
      <c r="D116" s="16" t="s">
        <v>245</v>
      </c>
      <c r="E116" s="28">
        <v>2.06</v>
      </c>
      <c r="F116" s="18">
        <v>0</v>
      </c>
      <c r="G116" s="29">
        <v>2.06</v>
      </c>
      <c r="H116" s="29">
        <v>0</v>
      </c>
      <c r="I116" s="29">
        <v>0</v>
      </c>
      <c r="J116" s="35"/>
      <c r="K116" s="17">
        <v>0</v>
      </c>
    </row>
    <row r="117" s="4" customFormat="1" ht="14.25" spans="1:11">
      <c r="A117" s="13">
        <v>114</v>
      </c>
      <c r="B117" s="13" t="s">
        <v>246</v>
      </c>
      <c r="C117" s="20" t="s">
        <v>202</v>
      </c>
      <c r="D117" s="16" t="s">
        <v>247</v>
      </c>
      <c r="E117" s="28">
        <v>2.7</v>
      </c>
      <c r="F117" s="18">
        <v>0</v>
      </c>
      <c r="G117" s="30">
        <v>2.7</v>
      </c>
      <c r="H117" s="29">
        <v>0</v>
      </c>
      <c r="I117" s="29">
        <v>0</v>
      </c>
      <c r="J117" s="35"/>
      <c r="K117" s="17">
        <v>0</v>
      </c>
    </row>
    <row r="118" s="4" customFormat="1" ht="14.25" spans="1:11">
      <c r="A118" s="13">
        <v>115</v>
      </c>
      <c r="B118" s="13" t="s">
        <v>248</v>
      </c>
      <c r="C118" s="20" t="s">
        <v>202</v>
      </c>
      <c r="D118" s="16" t="s">
        <v>249</v>
      </c>
      <c r="E118" s="28">
        <v>9.94</v>
      </c>
      <c r="F118" s="29">
        <v>9.94</v>
      </c>
      <c r="G118" s="29">
        <v>0</v>
      </c>
      <c r="H118" s="29">
        <v>0</v>
      </c>
      <c r="I118" s="29">
        <v>0</v>
      </c>
      <c r="J118" s="35"/>
      <c r="K118" s="17">
        <v>9.93752950312353</v>
      </c>
    </row>
    <row r="119" s="4" customFormat="1" ht="14.25" spans="1:11">
      <c r="A119" s="13">
        <v>116</v>
      </c>
      <c r="B119" s="13" t="s">
        <v>250</v>
      </c>
      <c r="C119" s="20" t="s">
        <v>202</v>
      </c>
      <c r="D119" s="16" t="s">
        <v>251</v>
      </c>
      <c r="E119" s="28">
        <v>6.37</v>
      </c>
      <c r="F119" s="29">
        <v>6.37</v>
      </c>
      <c r="G119" s="29">
        <v>0</v>
      </c>
      <c r="H119" s="29">
        <v>0</v>
      </c>
      <c r="I119" s="29">
        <v>0</v>
      </c>
      <c r="J119" s="35"/>
      <c r="K119" s="17">
        <v>6.37123468143827</v>
      </c>
    </row>
    <row r="120" s="4" customFormat="1" ht="14.25" spans="1:11">
      <c r="A120" s="13">
        <v>117</v>
      </c>
      <c r="B120" s="13" t="s">
        <v>252</v>
      </c>
      <c r="C120" s="20" t="s">
        <v>202</v>
      </c>
      <c r="D120" s="16" t="s">
        <v>253</v>
      </c>
      <c r="E120" s="28">
        <v>3.202</v>
      </c>
      <c r="F120" s="29">
        <v>10.0151550100152</v>
      </c>
      <c r="G120" s="29">
        <v>3.202</v>
      </c>
      <c r="H120" s="29">
        <v>0</v>
      </c>
      <c r="I120" s="29">
        <v>10.0151550100152</v>
      </c>
      <c r="J120" s="35">
        <v>2017.2</v>
      </c>
      <c r="K120" s="17">
        <v>10.0151544992423</v>
      </c>
    </row>
    <row r="121" s="4" customFormat="1" ht="14.25" spans="1:11">
      <c r="A121" s="13">
        <v>118</v>
      </c>
      <c r="B121" s="13" t="s">
        <v>254</v>
      </c>
      <c r="C121" s="20" t="s">
        <v>202</v>
      </c>
      <c r="D121" s="16" t="s">
        <v>255</v>
      </c>
      <c r="E121" s="28">
        <v>2.26621113144186</v>
      </c>
      <c r="F121" s="18">
        <v>0</v>
      </c>
      <c r="G121" s="29">
        <v>2.26621113144186</v>
      </c>
      <c r="H121" s="29">
        <v>0</v>
      </c>
      <c r="I121" s="29">
        <v>0</v>
      </c>
      <c r="J121" s="35"/>
      <c r="K121" s="17">
        <v>0</v>
      </c>
    </row>
    <row r="122" s="4" customFormat="1" ht="14.25" spans="1:11">
      <c r="A122" s="13">
        <v>119</v>
      </c>
      <c r="B122" s="13" t="s">
        <v>256</v>
      </c>
      <c r="C122" s="20" t="s">
        <v>202</v>
      </c>
      <c r="D122" s="16" t="s">
        <v>257</v>
      </c>
      <c r="E122" s="28">
        <v>2.04</v>
      </c>
      <c r="F122" s="18">
        <v>0</v>
      </c>
      <c r="G122" s="29">
        <v>2.04</v>
      </c>
      <c r="H122" s="29">
        <v>0</v>
      </c>
      <c r="I122" s="29">
        <v>0</v>
      </c>
      <c r="J122" s="35"/>
      <c r="K122" s="17">
        <v>0</v>
      </c>
    </row>
    <row r="123" s="4" customFormat="1" ht="14.25" spans="1:11">
      <c r="A123" s="13">
        <v>120</v>
      </c>
      <c r="B123" s="13" t="s">
        <v>258</v>
      </c>
      <c r="C123" s="20" t="s">
        <v>202</v>
      </c>
      <c r="D123" s="16" t="s">
        <v>259</v>
      </c>
      <c r="E123" s="28">
        <v>6.35</v>
      </c>
      <c r="F123" s="18">
        <v>0</v>
      </c>
      <c r="G123" s="29">
        <v>6.35</v>
      </c>
      <c r="H123" s="29">
        <v>0</v>
      </c>
      <c r="I123" s="29">
        <v>0</v>
      </c>
      <c r="J123" s="35"/>
      <c r="K123" s="17">
        <v>6.35953468202327</v>
      </c>
    </row>
    <row r="124" s="4" customFormat="1" ht="14.25" spans="1:11">
      <c r="A124" s="13">
        <v>121</v>
      </c>
      <c r="B124" s="13" t="s">
        <v>260</v>
      </c>
      <c r="C124" s="20" t="s">
        <v>202</v>
      </c>
      <c r="D124" s="16" t="s">
        <v>261</v>
      </c>
      <c r="E124" s="28">
        <v>5.43160312542701</v>
      </c>
      <c r="F124" s="18">
        <v>0</v>
      </c>
      <c r="G124" s="29">
        <v>5.43160312542701</v>
      </c>
      <c r="H124" s="29">
        <v>0</v>
      </c>
      <c r="I124" s="29">
        <v>0</v>
      </c>
      <c r="J124" s="35"/>
      <c r="K124" s="17">
        <v>0</v>
      </c>
    </row>
    <row r="125" s="4" customFormat="1" ht="14.25" spans="1:11">
      <c r="A125" s="13">
        <v>122</v>
      </c>
      <c r="B125" s="13" t="s">
        <v>262</v>
      </c>
      <c r="C125" s="20" t="s">
        <v>202</v>
      </c>
      <c r="D125" s="16" t="s">
        <v>263</v>
      </c>
      <c r="E125" s="28">
        <v>0.94</v>
      </c>
      <c r="F125" s="18">
        <v>0</v>
      </c>
      <c r="G125" s="29">
        <v>0.94</v>
      </c>
      <c r="H125" s="29">
        <v>0</v>
      </c>
      <c r="I125" s="29">
        <v>0</v>
      </c>
      <c r="J125" s="35"/>
      <c r="K125" s="17">
        <v>17.3051241347438</v>
      </c>
    </row>
    <row r="126" s="4" customFormat="1" ht="14.25" spans="1:11">
      <c r="A126" s="13">
        <v>123</v>
      </c>
      <c r="B126" s="13" t="s">
        <v>264</v>
      </c>
      <c r="C126" s="20" t="s">
        <v>202</v>
      </c>
      <c r="D126" s="16" t="s">
        <v>265</v>
      </c>
      <c r="E126" s="28">
        <v>10.69</v>
      </c>
      <c r="F126" s="30">
        <v>16.09</v>
      </c>
      <c r="G126" s="30">
        <v>0</v>
      </c>
      <c r="H126" s="30">
        <v>5.4</v>
      </c>
      <c r="I126" s="29">
        <v>0</v>
      </c>
      <c r="J126" s="35"/>
      <c r="K126" s="17">
        <v>18.4524140773793</v>
      </c>
    </row>
    <row r="127" s="4" customFormat="1" ht="14.25" spans="1:11">
      <c r="A127" s="13">
        <v>124</v>
      </c>
      <c r="B127" s="13" t="s">
        <v>266</v>
      </c>
      <c r="C127" s="20" t="s">
        <v>202</v>
      </c>
      <c r="D127" s="16" t="s">
        <v>267</v>
      </c>
      <c r="E127" s="28">
        <v>71.67</v>
      </c>
      <c r="F127" s="29">
        <v>71.67</v>
      </c>
      <c r="G127" s="29">
        <v>0</v>
      </c>
      <c r="H127" s="29">
        <v>0</v>
      </c>
      <c r="I127" s="29">
        <v>0</v>
      </c>
      <c r="J127" s="35"/>
      <c r="K127" s="17">
        <v>71.6731614163419</v>
      </c>
    </row>
    <row r="128" s="4" customFormat="1" ht="14.25" spans="1:11">
      <c r="A128" s="13">
        <v>125</v>
      </c>
      <c r="B128" s="13" t="s">
        <v>268</v>
      </c>
      <c r="C128" s="20" t="s">
        <v>202</v>
      </c>
      <c r="D128" s="16" t="s">
        <v>269</v>
      </c>
      <c r="E128" s="28">
        <v>1.535</v>
      </c>
      <c r="F128" s="18">
        <v>0</v>
      </c>
      <c r="G128" s="29">
        <v>1.535</v>
      </c>
      <c r="H128" s="29">
        <v>0</v>
      </c>
      <c r="I128" s="29">
        <v>0</v>
      </c>
      <c r="J128" s="35"/>
      <c r="K128" s="17">
        <v>0</v>
      </c>
    </row>
    <row r="129" s="4" customFormat="1" ht="14.25" spans="1:11">
      <c r="A129" s="13">
        <v>126</v>
      </c>
      <c r="B129" s="13" t="s">
        <v>270</v>
      </c>
      <c r="C129" s="20" t="s">
        <v>202</v>
      </c>
      <c r="D129" s="16" t="s">
        <v>271</v>
      </c>
      <c r="E129" s="28">
        <v>1.9054</v>
      </c>
      <c r="F129" s="18">
        <v>0</v>
      </c>
      <c r="G129" s="31">
        <v>1.9054</v>
      </c>
      <c r="H129" s="31">
        <v>0</v>
      </c>
      <c r="I129" s="31">
        <v>0</v>
      </c>
      <c r="J129" s="35"/>
      <c r="K129" s="17">
        <v>0</v>
      </c>
    </row>
    <row r="130" s="4" customFormat="1" ht="14.25" spans="1:11">
      <c r="A130" s="13">
        <v>127</v>
      </c>
      <c r="B130" s="13" t="s">
        <v>272</v>
      </c>
      <c r="C130" s="20" t="s">
        <v>202</v>
      </c>
      <c r="D130" s="16" t="s">
        <v>273</v>
      </c>
      <c r="E130" s="28">
        <v>13.29</v>
      </c>
      <c r="F130" s="18">
        <v>0</v>
      </c>
      <c r="G130" s="28">
        <v>13.29</v>
      </c>
      <c r="H130" s="29">
        <v>0</v>
      </c>
      <c r="I130" s="29">
        <v>0</v>
      </c>
      <c r="J130" s="35"/>
      <c r="K130" s="17">
        <v>0</v>
      </c>
    </row>
    <row r="131" s="4" customFormat="1" ht="14.25" spans="1:11">
      <c r="A131" s="13">
        <v>128</v>
      </c>
      <c r="B131" s="13" t="s">
        <v>274</v>
      </c>
      <c r="C131" s="20" t="s">
        <v>202</v>
      </c>
      <c r="D131" s="16" t="s">
        <v>275</v>
      </c>
      <c r="E131" s="28">
        <v>10.85</v>
      </c>
      <c r="F131" s="30">
        <v>13.75</v>
      </c>
      <c r="G131" s="30">
        <v>0</v>
      </c>
      <c r="H131" s="30">
        <v>2.9</v>
      </c>
      <c r="I131" s="29">
        <v>0</v>
      </c>
      <c r="J131" s="35"/>
      <c r="K131" s="17">
        <v>13.754099312295</v>
      </c>
    </row>
    <row r="132" s="4" customFormat="1" ht="14.25" spans="1:11">
      <c r="A132" s="13">
        <v>129</v>
      </c>
      <c r="B132" s="13" t="s">
        <v>276</v>
      </c>
      <c r="C132" s="20" t="s">
        <v>202</v>
      </c>
      <c r="D132" s="16" t="s">
        <v>277</v>
      </c>
      <c r="E132" s="28">
        <v>4.25</v>
      </c>
      <c r="F132" s="18">
        <v>0</v>
      </c>
      <c r="G132" s="29">
        <v>4.25</v>
      </c>
      <c r="H132" s="29">
        <v>0</v>
      </c>
      <c r="I132" s="29">
        <v>0</v>
      </c>
      <c r="J132" s="35"/>
      <c r="K132" s="17">
        <v>0</v>
      </c>
    </row>
    <row r="133" s="4" customFormat="1" ht="14.25" spans="1:11">
      <c r="A133" s="13">
        <v>130</v>
      </c>
      <c r="B133" s="13" t="s">
        <v>278</v>
      </c>
      <c r="C133" s="20" t="s">
        <v>202</v>
      </c>
      <c r="D133" s="16" t="s">
        <v>279</v>
      </c>
      <c r="E133" s="28">
        <v>2.5</v>
      </c>
      <c r="F133" s="18">
        <v>0</v>
      </c>
      <c r="G133" s="29">
        <v>2.5</v>
      </c>
      <c r="H133" s="29">
        <v>0</v>
      </c>
      <c r="I133" s="29">
        <v>0</v>
      </c>
      <c r="J133" s="35"/>
      <c r="K133" s="17">
        <v>0</v>
      </c>
    </row>
    <row r="134" s="4" customFormat="1" ht="14.25" spans="1:11">
      <c r="A134" s="13">
        <v>131</v>
      </c>
      <c r="B134" s="13" t="s">
        <v>280</v>
      </c>
      <c r="C134" s="20" t="s">
        <v>202</v>
      </c>
      <c r="D134" s="16" t="s">
        <v>281</v>
      </c>
      <c r="E134" s="28">
        <v>1.98380272413659</v>
      </c>
      <c r="F134" s="18">
        <v>0</v>
      </c>
      <c r="G134" s="29">
        <v>1.98380272413659</v>
      </c>
      <c r="H134" s="29">
        <v>0</v>
      </c>
      <c r="I134" s="29">
        <v>0</v>
      </c>
      <c r="J134" s="35"/>
      <c r="K134" s="17">
        <v>0</v>
      </c>
    </row>
    <row r="135" s="4" customFormat="1" ht="14.25" spans="1:11">
      <c r="A135" s="13">
        <v>132</v>
      </c>
      <c r="B135" s="13" t="s">
        <v>282</v>
      </c>
      <c r="C135" s="20" t="s">
        <v>202</v>
      </c>
      <c r="D135" s="16" t="s">
        <v>283</v>
      </c>
      <c r="E135" s="28">
        <v>1.65</v>
      </c>
      <c r="F135" s="18">
        <v>0</v>
      </c>
      <c r="G135" s="29">
        <v>1.65</v>
      </c>
      <c r="H135" s="29">
        <v>0</v>
      </c>
      <c r="I135" s="29">
        <v>0</v>
      </c>
      <c r="J135" s="35"/>
      <c r="K135" s="17">
        <v>0</v>
      </c>
    </row>
    <row r="136" s="4" customFormat="1" ht="14.25" spans="1:11">
      <c r="A136" s="13">
        <v>133</v>
      </c>
      <c r="B136" s="13" t="s">
        <v>284</v>
      </c>
      <c r="C136" s="20" t="s">
        <v>202</v>
      </c>
      <c r="D136" s="16" t="s">
        <v>285</v>
      </c>
      <c r="E136" s="28">
        <v>2.8</v>
      </c>
      <c r="F136" s="18">
        <v>0</v>
      </c>
      <c r="G136" s="29">
        <v>2.8</v>
      </c>
      <c r="H136" s="29">
        <v>0</v>
      </c>
      <c r="I136" s="29">
        <v>0</v>
      </c>
      <c r="J136" s="35"/>
      <c r="K136" s="17">
        <v>0</v>
      </c>
    </row>
    <row r="137" s="4" customFormat="1" ht="14.25" spans="1:11">
      <c r="A137" s="13">
        <v>134</v>
      </c>
      <c r="B137" s="13" t="s">
        <v>286</v>
      </c>
      <c r="C137" s="20" t="s">
        <v>202</v>
      </c>
      <c r="D137" s="16" t="s">
        <v>287</v>
      </c>
      <c r="E137" s="28">
        <v>9.612</v>
      </c>
      <c r="F137" s="29">
        <v>11.456</v>
      </c>
      <c r="G137" s="29">
        <v>0</v>
      </c>
      <c r="H137" s="29">
        <v>1.844</v>
      </c>
      <c r="I137" s="29">
        <v>0</v>
      </c>
      <c r="J137" s="35"/>
      <c r="K137" s="17">
        <v>11.4566094271695</v>
      </c>
    </row>
    <row r="138" s="4" customFormat="1" ht="14.25" spans="1:11">
      <c r="A138" s="13">
        <v>135</v>
      </c>
      <c r="B138" s="13" t="s">
        <v>288</v>
      </c>
      <c r="C138" s="20" t="s">
        <v>202</v>
      </c>
      <c r="D138" s="16" t="s">
        <v>289</v>
      </c>
      <c r="E138" s="28">
        <v>2.31900310289682</v>
      </c>
      <c r="F138" s="18">
        <v>0</v>
      </c>
      <c r="G138" s="29">
        <v>2.31900310289682</v>
      </c>
      <c r="H138" s="29">
        <v>0</v>
      </c>
      <c r="I138" s="29">
        <v>0</v>
      </c>
      <c r="J138" s="35"/>
      <c r="K138" s="17">
        <v>0</v>
      </c>
    </row>
    <row r="139" s="4" customFormat="1" ht="14.25" spans="1:11">
      <c r="A139" s="13">
        <v>136</v>
      </c>
      <c r="B139" s="13" t="s">
        <v>290</v>
      </c>
      <c r="C139" s="20" t="s">
        <v>202</v>
      </c>
      <c r="D139" s="16" t="s">
        <v>291</v>
      </c>
      <c r="E139" s="28">
        <v>2.64</v>
      </c>
      <c r="F139" s="30">
        <v>4.33</v>
      </c>
      <c r="G139" s="30">
        <v>0</v>
      </c>
      <c r="H139" s="30">
        <v>1.69</v>
      </c>
      <c r="I139" s="29">
        <v>0</v>
      </c>
      <c r="J139" s="35"/>
      <c r="K139" s="17">
        <v>6.02101469894927</v>
      </c>
    </row>
    <row r="140" s="4" customFormat="1" ht="14.25" spans="1:11">
      <c r="A140" s="13">
        <v>137</v>
      </c>
      <c r="B140" s="13" t="s">
        <v>292</v>
      </c>
      <c r="C140" s="20" t="s">
        <v>202</v>
      </c>
      <c r="D140" s="16" t="s">
        <v>293</v>
      </c>
      <c r="E140" s="28">
        <v>4.242</v>
      </c>
      <c r="F140" s="18">
        <v>0</v>
      </c>
      <c r="G140" s="29">
        <v>4.242</v>
      </c>
      <c r="H140" s="29">
        <v>0</v>
      </c>
      <c r="I140" s="29">
        <v>0</v>
      </c>
      <c r="J140" s="35"/>
      <c r="K140" s="17">
        <v>0</v>
      </c>
    </row>
    <row r="141" s="4" customFormat="1" ht="14.25" spans="1:11">
      <c r="A141" s="13">
        <v>138</v>
      </c>
      <c r="B141" s="13" t="s">
        <v>294</v>
      </c>
      <c r="C141" s="20" t="s">
        <v>202</v>
      </c>
      <c r="D141" s="16" t="s">
        <v>295</v>
      </c>
      <c r="E141" s="28">
        <v>5.66</v>
      </c>
      <c r="F141" s="30">
        <v>8.06</v>
      </c>
      <c r="G141" s="30">
        <v>0</v>
      </c>
      <c r="H141" s="30">
        <v>2.4</v>
      </c>
      <c r="I141" s="30">
        <v>0</v>
      </c>
      <c r="J141" s="35"/>
      <c r="K141" s="17">
        <v>8.05633459718327</v>
      </c>
    </row>
    <row r="142" s="4" customFormat="1" ht="14.25" spans="1:11">
      <c r="A142" s="13">
        <v>139</v>
      </c>
      <c r="B142" s="13" t="s">
        <v>296</v>
      </c>
      <c r="C142" s="20" t="s">
        <v>202</v>
      </c>
      <c r="D142" s="16" t="s">
        <v>297</v>
      </c>
      <c r="E142" s="28">
        <v>7.24</v>
      </c>
      <c r="F142" s="18">
        <v>0</v>
      </c>
      <c r="G142" s="31">
        <v>7.24</v>
      </c>
      <c r="H142" s="29">
        <v>0</v>
      </c>
      <c r="I142" s="29">
        <v>0</v>
      </c>
      <c r="J142" s="35"/>
      <c r="K142" s="17">
        <v>0</v>
      </c>
    </row>
    <row r="143" s="4" customFormat="1" ht="14.25" spans="1:11">
      <c r="A143" s="13">
        <v>140</v>
      </c>
      <c r="B143" s="13" t="s">
        <v>298</v>
      </c>
      <c r="C143" s="20" t="s">
        <v>202</v>
      </c>
      <c r="D143" s="16" t="s">
        <v>299</v>
      </c>
      <c r="E143" s="28">
        <v>4.38386439373441</v>
      </c>
      <c r="F143" s="18">
        <v>0</v>
      </c>
      <c r="G143" s="29">
        <v>5.6280468597657</v>
      </c>
      <c r="H143" s="29">
        <v>1.24418246603129</v>
      </c>
      <c r="I143" s="29">
        <v>0</v>
      </c>
      <c r="J143" s="35"/>
      <c r="K143" s="17">
        <v>0</v>
      </c>
    </row>
    <row r="144" s="4" customFormat="1" ht="14.25" spans="1:11">
      <c r="A144" s="13">
        <v>141</v>
      </c>
      <c r="B144" s="13" t="s">
        <v>300</v>
      </c>
      <c r="C144" s="20" t="s">
        <v>202</v>
      </c>
      <c r="D144" s="16" t="s">
        <v>301</v>
      </c>
      <c r="E144" s="28">
        <v>4.6</v>
      </c>
      <c r="F144" s="29">
        <v>7.31</v>
      </c>
      <c r="G144" s="29">
        <v>0</v>
      </c>
      <c r="H144" s="29">
        <v>2.71</v>
      </c>
      <c r="I144" s="29">
        <v>0</v>
      </c>
      <c r="J144" s="35"/>
      <c r="K144" s="17">
        <v>10.0165494991725</v>
      </c>
    </row>
    <row r="145" s="4" customFormat="1" ht="14.25" spans="1:11">
      <c r="A145" s="13">
        <v>142</v>
      </c>
      <c r="B145" s="13" t="s">
        <v>302</v>
      </c>
      <c r="C145" s="20" t="s">
        <v>202</v>
      </c>
      <c r="D145" s="27" t="s">
        <v>303</v>
      </c>
      <c r="E145" s="28">
        <v>13.64</v>
      </c>
      <c r="F145" s="37">
        <v>19.38</v>
      </c>
      <c r="G145" s="37">
        <v>0</v>
      </c>
      <c r="H145" s="37">
        <v>5.74</v>
      </c>
      <c r="I145" s="29">
        <v>0</v>
      </c>
      <c r="J145" s="35"/>
      <c r="K145" s="17">
        <v>19.3575890321205</v>
      </c>
    </row>
    <row r="146" s="4" customFormat="1" ht="14.25" spans="1:11">
      <c r="A146" s="13">
        <v>143</v>
      </c>
      <c r="B146" s="13" t="s">
        <v>304</v>
      </c>
      <c r="C146" s="20" t="s">
        <v>202</v>
      </c>
      <c r="D146" s="16" t="s">
        <v>305</v>
      </c>
      <c r="E146" s="28">
        <v>5.8489</v>
      </c>
      <c r="F146" s="29">
        <v>9.9389</v>
      </c>
      <c r="G146" s="29">
        <v>0</v>
      </c>
      <c r="H146" s="29">
        <v>4.09</v>
      </c>
      <c r="I146" s="29">
        <v>0</v>
      </c>
      <c r="J146" s="35"/>
      <c r="K146" s="17">
        <v>9.93899950305003</v>
      </c>
    </row>
    <row r="147" s="4" customFormat="1" ht="14.25" spans="1:11">
      <c r="A147" s="13">
        <v>144</v>
      </c>
      <c r="B147" s="13" t="s">
        <v>306</v>
      </c>
      <c r="C147" s="20" t="s">
        <v>202</v>
      </c>
      <c r="D147" s="16" t="s">
        <v>307</v>
      </c>
      <c r="E147" s="28">
        <v>7.555</v>
      </c>
      <c r="F147" s="30">
        <v>12.5</v>
      </c>
      <c r="G147" s="30">
        <v>0</v>
      </c>
      <c r="H147" s="30">
        <v>4.945</v>
      </c>
      <c r="I147" s="29">
        <v>0</v>
      </c>
      <c r="J147" s="35"/>
      <c r="K147" s="17">
        <v>12.5540093722995</v>
      </c>
    </row>
    <row r="148" s="4" customFormat="1" ht="14.25" spans="1:11">
      <c r="A148" s="13">
        <v>145</v>
      </c>
      <c r="B148" s="13" t="s">
        <v>308</v>
      </c>
      <c r="C148" s="20" t="s">
        <v>202</v>
      </c>
      <c r="D148" s="16" t="s">
        <v>309</v>
      </c>
      <c r="E148" s="28">
        <v>6.5</v>
      </c>
      <c r="F148" s="34">
        <v>0</v>
      </c>
      <c r="G148" s="29">
        <v>6.5</v>
      </c>
      <c r="H148" s="29">
        <v>0</v>
      </c>
      <c r="I148" s="29">
        <v>0</v>
      </c>
      <c r="J148" s="35"/>
      <c r="K148" s="17">
        <v>0</v>
      </c>
    </row>
    <row r="149" s="4" customFormat="1" ht="14.25" spans="1:11">
      <c r="A149" s="13">
        <v>146</v>
      </c>
      <c r="B149" s="13" t="s">
        <v>310</v>
      </c>
      <c r="C149" s="20" t="s">
        <v>202</v>
      </c>
      <c r="D149" s="16" t="s">
        <v>311</v>
      </c>
      <c r="E149" s="28">
        <v>2.69</v>
      </c>
      <c r="F149" s="18">
        <v>0</v>
      </c>
      <c r="G149" s="29">
        <v>2.69</v>
      </c>
      <c r="H149" s="29">
        <v>0</v>
      </c>
      <c r="I149" s="29">
        <v>0</v>
      </c>
      <c r="J149" s="35"/>
      <c r="K149" s="17">
        <v>0</v>
      </c>
    </row>
    <row r="150" s="4" customFormat="1" ht="14.25" spans="1:11">
      <c r="A150" s="13">
        <v>147</v>
      </c>
      <c r="B150" s="13" t="s">
        <v>312</v>
      </c>
      <c r="C150" s="20" t="s">
        <v>202</v>
      </c>
      <c r="D150" s="16" t="s">
        <v>313</v>
      </c>
      <c r="E150" s="28">
        <v>10.4107</v>
      </c>
      <c r="F150" s="29">
        <v>10.4107</v>
      </c>
      <c r="G150" s="29">
        <v>0</v>
      </c>
      <c r="H150" s="29">
        <v>0</v>
      </c>
      <c r="I150" s="29">
        <v>0</v>
      </c>
      <c r="J150" s="35"/>
      <c r="K150" s="17">
        <v>10.4107494794625</v>
      </c>
    </row>
    <row r="151" s="4" customFormat="1" ht="14.25" spans="1:11">
      <c r="A151" s="13">
        <v>148</v>
      </c>
      <c r="B151" s="13" t="s">
        <v>314</v>
      </c>
      <c r="C151" s="20" t="s">
        <v>202</v>
      </c>
      <c r="D151" s="16" t="s">
        <v>315</v>
      </c>
      <c r="E151" s="28">
        <v>3.05077072435612</v>
      </c>
      <c r="F151" s="18">
        <v>0</v>
      </c>
      <c r="G151" s="29">
        <v>3.05077072435612</v>
      </c>
      <c r="H151" s="29">
        <v>0</v>
      </c>
      <c r="I151" s="29">
        <v>0</v>
      </c>
      <c r="J151" s="35"/>
      <c r="K151" s="17">
        <v>0</v>
      </c>
    </row>
    <row r="152" s="4" customFormat="1" ht="14.25" spans="1:11">
      <c r="A152" s="13">
        <v>149</v>
      </c>
      <c r="B152" s="13" t="s">
        <v>316</v>
      </c>
      <c r="C152" s="20" t="s">
        <v>202</v>
      </c>
      <c r="D152" s="16" t="s">
        <v>317</v>
      </c>
      <c r="E152" s="28">
        <v>2.22499643656291</v>
      </c>
      <c r="F152" s="18">
        <v>0</v>
      </c>
      <c r="G152" s="29">
        <v>2.22499643656291</v>
      </c>
      <c r="H152" s="29">
        <v>0</v>
      </c>
      <c r="I152" s="29">
        <v>0</v>
      </c>
      <c r="J152" s="35"/>
      <c r="K152" s="17">
        <v>0</v>
      </c>
    </row>
    <row r="153" s="4" customFormat="1" ht="14.25" spans="1:11">
      <c r="A153" s="13">
        <v>150</v>
      </c>
      <c r="B153" s="13" t="s">
        <v>318</v>
      </c>
      <c r="C153" s="20" t="s">
        <v>202</v>
      </c>
      <c r="D153" s="27" t="s">
        <v>319</v>
      </c>
      <c r="E153" s="28">
        <v>3.58</v>
      </c>
      <c r="F153" s="30">
        <v>3.58</v>
      </c>
      <c r="G153" s="29">
        <v>0</v>
      </c>
      <c r="H153" s="29">
        <v>0</v>
      </c>
      <c r="I153" s="29">
        <v>0</v>
      </c>
      <c r="J153" s="35"/>
      <c r="K153" s="17">
        <f>VLOOKUP(D:D,[1]匹配用!$E:$G,3,FALSE)</f>
        <v>3.58709982064501</v>
      </c>
    </row>
    <row r="154" s="4" customFormat="1" ht="14.25" spans="1:11">
      <c r="A154" s="13">
        <v>151</v>
      </c>
      <c r="B154" s="13" t="s">
        <v>320</v>
      </c>
      <c r="C154" s="20" t="s">
        <v>202</v>
      </c>
      <c r="D154" s="16" t="s">
        <v>321</v>
      </c>
      <c r="E154" s="28">
        <v>1.957</v>
      </c>
      <c r="F154" s="18">
        <v>0</v>
      </c>
      <c r="G154" s="29">
        <v>1.957</v>
      </c>
      <c r="H154" s="29">
        <v>0</v>
      </c>
      <c r="I154" s="29">
        <v>0</v>
      </c>
      <c r="J154" s="35"/>
      <c r="K154" s="17">
        <v>0</v>
      </c>
    </row>
    <row r="155" s="4" customFormat="1" ht="14.25" spans="1:11">
      <c r="A155" s="13">
        <v>152</v>
      </c>
      <c r="B155" s="13" t="s">
        <v>322</v>
      </c>
      <c r="C155" s="20" t="s">
        <v>202</v>
      </c>
      <c r="D155" s="16" t="s">
        <v>323</v>
      </c>
      <c r="E155" s="28">
        <v>1.348</v>
      </c>
      <c r="F155" s="18">
        <v>0</v>
      </c>
      <c r="G155" s="29">
        <v>1.348</v>
      </c>
      <c r="H155" s="29">
        <v>0</v>
      </c>
      <c r="I155" s="29">
        <v>0</v>
      </c>
      <c r="J155" s="35"/>
      <c r="K155" s="17">
        <f>VLOOKUP(D:D,[1]匹配用!$E:$G,3,FALSE)</f>
        <v>7.92610460369477</v>
      </c>
    </row>
    <row r="156" s="4" customFormat="1" ht="14.25" spans="1:11">
      <c r="A156" s="13">
        <v>153</v>
      </c>
      <c r="B156" s="13" t="s">
        <v>324</v>
      </c>
      <c r="C156" s="20" t="s">
        <v>202</v>
      </c>
      <c r="D156" s="16" t="s">
        <v>325</v>
      </c>
      <c r="E156" s="28">
        <v>4.4</v>
      </c>
      <c r="F156" s="18">
        <v>0</v>
      </c>
      <c r="G156" s="29">
        <v>4.4</v>
      </c>
      <c r="H156" s="29">
        <v>0</v>
      </c>
      <c r="I156" s="29">
        <v>0</v>
      </c>
      <c r="J156" s="35"/>
      <c r="K156" s="17">
        <v>0</v>
      </c>
    </row>
    <row r="157" s="4" customFormat="1" ht="14.25" spans="1:11">
      <c r="A157" s="13">
        <v>154</v>
      </c>
      <c r="B157" s="13" t="s">
        <v>326</v>
      </c>
      <c r="C157" s="20" t="s">
        <v>202</v>
      </c>
      <c r="D157" s="16" t="s">
        <v>327</v>
      </c>
      <c r="E157" s="28">
        <v>3.44</v>
      </c>
      <c r="F157" s="18">
        <v>0</v>
      </c>
      <c r="G157" s="30">
        <v>3.44</v>
      </c>
      <c r="H157" s="29">
        <v>0</v>
      </c>
      <c r="I157" s="29">
        <v>0</v>
      </c>
      <c r="J157" s="35"/>
      <c r="K157" s="17">
        <v>0</v>
      </c>
    </row>
    <row r="158" s="4" customFormat="1" ht="14.25" spans="1:11">
      <c r="A158" s="13">
        <v>155</v>
      </c>
      <c r="B158" s="13" t="s">
        <v>328</v>
      </c>
      <c r="C158" s="20" t="s">
        <v>202</v>
      </c>
      <c r="D158" s="16" t="s">
        <v>329</v>
      </c>
      <c r="E158" s="28">
        <v>3.89617979204135</v>
      </c>
      <c r="F158" s="18">
        <v>0</v>
      </c>
      <c r="G158" s="29">
        <v>3.89617979204135</v>
      </c>
      <c r="H158" s="29">
        <v>0</v>
      </c>
      <c r="I158" s="29">
        <v>0</v>
      </c>
      <c r="J158" s="35"/>
      <c r="K158" s="17">
        <v>0</v>
      </c>
    </row>
    <row r="159" s="4" customFormat="1" ht="14.25" spans="1:11">
      <c r="A159" s="13">
        <v>156</v>
      </c>
      <c r="B159" s="13" t="s">
        <v>330</v>
      </c>
      <c r="C159" s="20" t="s">
        <v>202</v>
      </c>
      <c r="D159" s="16" t="s">
        <v>331</v>
      </c>
      <c r="E159" s="28">
        <v>6.4154</v>
      </c>
      <c r="F159" s="29">
        <v>6.4154</v>
      </c>
      <c r="G159" s="29">
        <v>0</v>
      </c>
      <c r="H159" s="29">
        <v>0</v>
      </c>
      <c r="I159" s="29">
        <v>0</v>
      </c>
      <c r="J159" s="35"/>
      <c r="K159" s="17">
        <f>VLOOKUP(D:D,[1]匹配用!$E:$G,3,FALSE)</f>
        <v>6.41543967922802</v>
      </c>
    </row>
    <row r="160" s="4" customFormat="1" ht="14.25" spans="1:11">
      <c r="A160" s="13">
        <v>157</v>
      </c>
      <c r="B160" s="13" t="s">
        <v>332</v>
      </c>
      <c r="C160" s="20" t="s">
        <v>202</v>
      </c>
      <c r="D160" s="16" t="s">
        <v>333</v>
      </c>
      <c r="E160" s="28">
        <v>1.53</v>
      </c>
      <c r="F160" s="18">
        <v>0</v>
      </c>
      <c r="G160" s="30">
        <v>1.53</v>
      </c>
      <c r="H160" s="29">
        <v>0</v>
      </c>
      <c r="I160" s="29">
        <v>0</v>
      </c>
      <c r="J160" s="35"/>
      <c r="K160" s="17">
        <v>0</v>
      </c>
    </row>
    <row r="161" s="4" customFormat="1" ht="14.25" spans="1:11">
      <c r="A161" s="13">
        <v>158</v>
      </c>
      <c r="B161" s="13" t="s">
        <v>334</v>
      </c>
      <c r="C161" s="20" t="s">
        <v>202</v>
      </c>
      <c r="D161" s="16" t="s">
        <v>335</v>
      </c>
      <c r="E161" s="28">
        <v>4.26</v>
      </c>
      <c r="F161" s="18">
        <v>0</v>
      </c>
      <c r="G161" s="29">
        <v>4.26</v>
      </c>
      <c r="H161" s="29">
        <v>0</v>
      </c>
      <c r="I161" s="29">
        <v>0</v>
      </c>
      <c r="J161" s="35"/>
      <c r="K161" s="17">
        <v>0</v>
      </c>
    </row>
    <row r="162" s="4" customFormat="1" ht="14.25" spans="1:11">
      <c r="A162" s="13">
        <v>159</v>
      </c>
      <c r="B162" s="13" t="s">
        <v>336</v>
      </c>
      <c r="C162" s="20" t="s">
        <v>202</v>
      </c>
      <c r="D162" s="16" t="s">
        <v>337</v>
      </c>
      <c r="E162" s="28">
        <v>4.19</v>
      </c>
      <c r="F162" s="30">
        <v>10.32</v>
      </c>
      <c r="G162" s="30">
        <v>0</v>
      </c>
      <c r="H162" s="30">
        <v>6.13</v>
      </c>
      <c r="I162" s="29">
        <v>0</v>
      </c>
      <c r="J162" s="35"/>
      <c r="K162" s="17">
        <f>VLOOKUP(D:D,[1]匹配用!$E:$G,3,FALSE)</f>
        <v>10.320479483976</v>
      </c>
    </row>
    <row r="163" s="4" customFormat="1" ht="14.25" spans="1:11">
      <c r="A163" s="13">
        <v>160</v>
      </c>
      <c r="B163" s="13" t="s">
        <v>338</v>
      </c>
      <c r="C163" s="20" t="s">
        <v>202</v>
      </c>
      <c r="D163" s="16" t="s">
        <v>339</v>
      </c>
      <c r="E163" s="28">
        <v>2.73</v>
      </c>
      <c r="F163" s="18">
        <v>0</v>
      </c>
      <c r="G163" s="30">
        <v>2.73</v>
      </c>
      <c r="H163" s="29">
        <v>0</v>
      </c>
      <c r="I163" s="29">
        <v>0</v>
      </c>
      <c r="J163" s="35"/>
      <c r="K163" s="17">
        <v>0</v>
      </c>
    </row>
    <row r="164" s="4" customFormat="1" ht="14.25" spans="1:11">
      <c r="A164" s="13">
        <v>161</v>
      </c>
      <c r="B164" s="13" t="s">
        <v>340</v>
      </c>
      <c r="C164" s="20" t="s">
        <v>202</v>
      </c>
      <c r="D164" s="16" t="s">
        <v>341</v>
      </c>
      <c r="E164" s="28">
        <v>2.66</v>
      </c>
      <c r="F164" s="30">
        <v>0</v>
      </c>
      <c r="G164" s="30">
        <v>2.66</v>
      </c>
      <c r="H164" s="30">
        <v>0</v>
      </c>
      <c r="I164" s="30">
        <v>0</v>
      </c>
      <c r="J164" s="35"/>
      <c r="K164" s="17">
        <v>0</v>
      </c>
    </row>
    <row r="165" s="4" customFormat="1" ht="14.25" spans="1:11">
      <c r="A165" s="13">
        <v>162</v>
      </c>
      <c r="B165" s="13" t="s">
        <v>342</v>
      </c>
      <c r="C165" s="20" t="s">
        <v>202</v>
      </c>
      <c r="D165" s="16" t="s">
        <v>343</v>
      </c>
      <c r="E165" s="28">
        <v>4.13</v>
      </c>
      <c r="F165" s="18">
        <v>0</v>
      </c>
      <c r="G165" s="29">
        <v>4.13</v>
      </c>
      <c r="H165" s="29">
        <v>0</v>
      </c>
      <c r="I165" s="29">
        <v>0</v>
      </c>
      <c r="J165" s="35"/>
      <c r="K165" s="17">
        <v>0</v>
      </c>
    </row>
    <row r="166" s="4" customFormat="1" ht="14.25" spans="1:11">
      <c r="A166" s="13">
        <v>163</v>
      </c>
      <c r="B166" s="13" t="s">
        <v>344</v>
      </c>
      <c r="C166" s="20" t="s">
        <v>202</v>
      </c>
      <c r="D166" s="16" t="s">
        <v>345</v>
      </c>
      <c r="E166" s="28">
        <v>5.23444453674991</v>
      </c>
      <c r="F166" s="18">
        <v>0</v>
      </c>
      <c r="G166" s="29">
        <v>6.03953980230099</v>
      </c>
      <c r="H166" s="29">
        <v>0.805095265551078</v>
      </c>
      <c r="I166" s="29">
        <v>0</v>
      </c>
      <c r="J166" s="35"/>
      <c r="K166" s="17">
        <v>0</v>
      </c>
    </row>
    <row r="167" s="4" customFormat="1" ht="14.25" spans="1:11">
      <c r="A167" s="13">
        <v>164</v>
      </c>
      <c r="B167" s="13" t="s">
        <v>346</v>
      </c>
      <c r="C167" s="20" t="s">
        <v>202</v>
      </c>
      <c r="D167" s="16" t="s">
        <v>347</v>
      </c>
      <c r="E167" s="28">
        <v>4.23</v>
      </c>
      <c r="F167" s="18">
        <v>0</v>
      </c>
      <c r="G167" s="30">
        <v>4.23</v>
      </c>
      <c r="H167" s="29">
        <v>0</v>
      </c>
      <c r="I167" s="29">
        <v>0</v>
      </c>
      <c r="J167" s="35"/>
      <c r="K167" s="17">
        <v>0</v>
      </c>
    </row>
    <row r="168" s="4" customFormat="1" ht="14.25" spans="1:11">
      <c r="A168" s="13">
        <v>165</v>
      </c>
      <c r="B168" s="13" t="s">
        <v>348</v>
      </c>
      <c r="C168" s="20" t="s">
        <v>202</v>
      </c>
      <c r="D168" s="16" t="s">
        <v>349</v>
      </c>
      <c r="E168" s="28">
        <v>6.98</v>
      </c>
      <c r="F168" s="29">
        <v>9.98</v>
      </c>
      <c r="G168" s="29">
        <v>0</v>
      </c>
      <c r="H168" s="29">
        <v>3</v>
      </c>
      <c r="I168" s="29">
        <v>0</v>
      </c>
      <c r="J168" s="35"/>
      <c r="K168" s="17">
        <f>VLOOKUP(D:D,[1]匹配用!$E:$G,3,FALSE)</f>
        <v>9.98182450090878</v>
      </c>
    </row>
    <row r="169" s="4" customFormat="1" ht="14.25" spans="1:11">
      <c r="A169" s="13">
        <v>166</v>
      </c>
      <c r="B169" s="13" t="s">
        <v>350</v>
      </c>
      <c r="C169" s="20" t="s">
        <v>202</v>
      </c>
      <c r="D169" s="16" t="s">
        <v>351</v>
      </c>
      <c r="E169" s="28">
        <v>2.2</v>
      </c>
      <c r="F169" s="18">
        <v>0</v>
      </c>
      <c r="G169" s="29">
        <v>2.2</v>
      </c>
      <c r="H169" s="29">
        <v>0</v>
      </c>
      <c r="I169" s="29">
        <v>0</v>
      </c>
      <c r="J169" s="35"/>
      <c r="K169" s="17">
        <f>VLOOKUP(D:D,[1]匹配用!$E:$G,3,FALSE)</f>
        <v>3.84787480760626</v>
      </c>
    </row>
    <row r="170" s="4" customFormat="1" ht="14.25" spans="1:11">
      <c r="A170" s="13">
        <v>167</v>
      </c>
      <c r="B170" s="13" t="s">
        <v>352</v>
      </c>
      <c r="C170" s="20" t="s">
        <v>202</v>
      </c>
      <c r="D170" s="16" t="s">
        <v>353</v>
      </c>
      <c r="E170" s="28">
        <v>1.8</v>
      </c>
      <c r="F170" s="18">
        <v>0</v>
      </c>
      <c r="G170" s="29">
        <v>1.8</v>
      </c>
      <c r="H170" s="29">
        <v>0</v>
      </c>
      <c r="I170" s="29">
        <v>0</v>
      </c>
      <c r="J170" s="35"/>
      <c r="K170" s="17">
        <v>0</v>
      </c>
    </row>
    <row r="171" s="4" customFormat="1" ht="14.25" spans="1:11">
      <c r="A171" s="13">
        <v>168</v>
      </c>
      <c r="B171" s="13" t="s">
        <v>354</v>
      </c>
      <c r="C171" s="20" t="s">
        <v>202</v>
      </c>
      <c r="D171" s="16" t="s">
        <v>355</v>
      </c>
      <c r="E171" s="28">
        <v>1.80299098504507</v>
      </c>
      <c r="F171" s="18">
        <v>0</v>
      </c>
      <c r="G171" s="29">
        <v>1.80299098504507</v>
      </c>
      <c r="H171" s="29">
        <v>0</v>
      </c>
      <c r="I171" s="29">
        <v>0</v>
      </c>
      <c r="J171" s="35"/>
      <c r="K171" s="17">
        <v>0</v>
      </c>
    </row>
    <row r="172" s="4" customFormat="1" ht="14.25" spans="1:11">
      <c r="A172" s="13">
        <v>169</v>
      </c>
      <c r="B172" s="13" t="s">
        <v>356</v>
      </c>
      <c r="C172" s="20" t="s">
        <v>202</v>
      </c>
      <c r="D172" s="16" t="s">
        <v>357</v>
      </c>
      <c r="E172" s="28">
        <v>5.0224</v>
      </c>
      <c r="F172" s="18">
        <v>0</v>
      </c>
      <c r="G172" s="29">
        <v>5.0224</v>
      </c>
      <c r="H172" s="29">
        <v>0</v>
      </c>
      <c r="I172" s="29">
        <v>0</v>
      </c>
      <c r="J172" s="35"/>
      <c r="K172" s="17">
        <v>0</v>
      </c>
    </row>
    <row r="173" s="4" customFormat="1" ht="14.25" spans="1:11">
      <c r="A173" s="13">
        <v>170</v>
      </c>
      <c r="B173" s="13" t="s">
        <v>358</v>
      </c>
      <c r="C173" s="20" t="s">
        <v>202</v>
      </c>
      <c r="D173" s="16" t="s">
        <v>359</v>
      </c>
      <c r="E173" s="28">
        <v>2.34</v>
      </c>
      <c r="F173" s="18">
        <v>0</v>
      </c>
      <c r="G173" s="29">
        <v>2.34</v>
      </c>
      <c r="H173" s="29">
        <v>0</v>
      </c>
      <c r="I173" s="29">
        <v>0</v>
      </c>
      <c r="J173" s="35"/>
      <c r="K173" s="17">
        <v>0</v>
      </c>
    </row>
    <row r="174" s="4" customFormat="1" ht="14.25" spans="1:11">
      <c r="A174" s="13">
        <v>171</v>
      </c>
      <c r="B174" s="13" t="s">
        <v>360</v>
      </c>
      <c r="C174" s="20" t="s">
        <v>202</v>
      </c>
      <c r="D174" s="16" t="s">
        <v>361</v>
      </c>
      <c r="E174" s="28">
        <v>12.4</v>
      </c>
      <c r="F174" s="18">
        <v>0</v>
      </c>
      <c r="G174" s="29">
        <v>12.4</v>
      </c>
      <c r="H174" s="29">
        <v>0</v>
      </c>
      <c r="I174" s="29">
        <v>0</v>
      </c>
      <c r="J174" s="35"/>
      <c r="K174" s="17">
        <v>0</v>
      </c>
    </row>
    <row r="175" s="4" customFormat="1" ht="14.25" spans="1:11">
      <c r="A175" s="13">
        <v>172</v>
      </c>
      <c r="B175" s="13" t="s">
        <v>362</v>
      </c>
      <c r="C175" s="20" t="s">
        <v>202</v>
      </c>
      <c r="D175" s="16" t="s">
        <v>363</v>
      </c>
      <c r="E175" s="28">
        <v>7.05229703200809</v>
      </c>
      <c r="F175" s="18">
        <v>0</v>
      </c>
      <c r="G175" s="29">
        <v>7.05229703200809</v>
      </c>
      <c r="H175" s="29">
        <v>0</v>
      </c>
      <c r="I175" s="29">
        <v>0</v>
      </c>
      <c r="J175" s="35"/>
      <c r="K175" s="17">
        <v>0</v>
      </c>
    </row>
    <row r="176" s="4" customFormat="1" ht="14.25" spans="1:11">
      <c r="A176" s="13">
        <v>173</v>
      </c>
      <c r="B176" s="13" t="s">
        <v>364</v>
      </c>
      <c r="C176" s="20" t="s">
        <v>202</v>
      </c>
      <c r="D176" s="16" t="s">
        <v>365</v>
      </c>
      <c r="E176" s="28">
        <v>1.48</v>
      </c>
      <c r="F176" s="18">
        <v>0</v>
      </c>
      <c r="G176" s="29">
        <v>1.48</v>
      </c>
      <c r="H176" s="29">
        <v>0</v>
      </c>
      <c r="I176" s="29">
        <v>0</v>
      </c>
      <c r="J176" s="35"/>
      <c r="K176" s="17">
        <v>0</v>
      </c>
    </row>
    <row r="177" s="4" customFormat="1" ht="14.25" spans="1:11">
      <c r="A177" s="13">
        <v>174</v>
      </c>
      <c r="B177" s="13" t="s">
        <v>366</v>
      </c>
      <c r="C177" s="20" t="s">
        <v>202</v>
      </c>
      <c r="D177" s="16" t="s">
        <v>367</v>
      </c>
      <c r="E177" s="28">
        <v>3.23775442089097</v>
      </c>
      <c r="F177" s="18">
        <v>0</v>
      </c>
      <c r="G177" s="29">
        <v>3.23775442089097</v>
      </c>
      <c r="H177" s="29">
        <v>0</v>
      </c>
      <c r="I177" s="29">
        <v>0</v>
      </c>
      <c r="J177" s="35"/>
      <c r="K177" s="17">
        <v>0</v>
      </c>
    </row>
    <row r="178" s="4" customFormat="1" ht="14.25" spans="1:11">
      <c r="A178" s="13">
        <v>175</v>
      </c>
      <c r="B178" s="13" t="s">
        <v>368</v>
      </c>
      <c r="C178" s="20" t="s">
        <v>202</v>
      </c>
      <c r="D178" s="16" t="s">
        <v>369</v>
      </c>
      <c r="E178" s="28">
        <v>2.5</v>
      </c>
      <c r="F178" s="18">
        <v>0</v>
      </c>
      <c r="G178" s="29">
        <v>2.5</v>
      </c>
      <c r="H178" s="29">
        <v>0</v>
      </c>
      <c r="I178" s="29">
        <v>0</v>
      </c>
      <c r="J178" s="35"/>
      <c r="K178" s="17">
        <v>0</v>
      </c>
    </row>
    <row r="179" s="4" customFormat="1" ht="14.25" spans="1:11">
      <c r="A179" s="13">
        <v>176</v>
      </c>
      <c r="B179" s="13" t="s">
        <v>370</v>
      </c>
      <c r="C179" s="20" t="s">
        <v>202</v>
      </c>
      <c r="D179" s="16" t="s">
        <v>371</v>
      </c>
      <c r="E179" s="28">
        <v>5.38</v>
      </c>
      <c r="F179" s="18">
        <v>0</v>
      </c>
      <c r="G179" s="29">
        <v>5.38</v>
      </c>
      <c r="H179" s="29">
        <v>0</v>
      </c>
      <c r="I179" s="29">
        <v>0</v>
      </c>
      <c r="J179" s="35"/>
      <c r="K179" s="17">
        <v>0</v>
      </c>
    </row>
    <row r="180" s="4" customFormat="1" ht="14.25" spans="1:11">
      <c r="A180" s="13">
        <v>177</v>
      </c>
      <c r="B180" s="13" t="s">
        <v>372</v>
      </c>
      <c r="C180" s="20" t="s">
        <v>202</v>
      </c>
      <c r="D180" s="16" t="s">
        <v>373</v>
      </c>
      <c r="E180" s="28">
        <v>12.7671</v>
      </c>
      <c r="F180" s="18">
        <v>0</v>
      </c>
      <c r="G180" s="29">
        <v>12.7671</v>
      </c>
      <c r="H180" s="29">
        <v>0</v>
      </c>
      <c r="I180" s="29">
        <v>0</v>
      </c>
      <c r="J180" s="35"/>
      <c r="K180" s="17">
        <v>0</v>
      </c>
    </row>
    <row r="181" s="4" customFormat="1" ht="14.25" spans="1:11">
      <c r="A181" s="13">
        <v>178</v>
      </c>
      <c r="B181" s="13" t="s">
        <v>374</v>
      </c>
      <c r="C181" s="20" t="s">
        <v>202</v>
      </c>
      <c r="D181" s="16" t="s">
        <v>375</v>
      </c>
      <c r="E181" s="28">
        <v>9</v>
      </c>
      <c r="F181" s="30">
        <v>125</v>
      </c>
      <c r="G181" s="30">
        <v>0</v>
      </c>
      <c r="H181" s="30">
        <v>116</v>
      </c>
      <c r="I181" s="29">
        <v>0</v>
      </c>
      <c r="J181" s="35"/>
      <c r="K181" s="17">
        <f>VLOOKUP(D:D,[1]匹配用!$E:$G,3,FALSE)</f>
        <v>125.053643747318</v>
      </c>
    </row>
    <row r="182" s="4" customFormat="1" ht="14.25" spans="1:11">
      <c r="A182" s="13">
        <v>179</v>
      </c>
      <c r="B182" s="13" t="s">
        <v>376</v>
      </c>
      <c r="C182" s="20" t="s">
        <v>202</v>
      </c>
      <c r="D182" s="16" t="s">
        <v>377</v>
      </c>
      <c r="E182" s="28">
        <v>3.87</v>
      </c>
      <c r="F182" s="18">
        <v>0</v>
      </c>
      <c r="G182" s="29">
        <v>3.87</v>
      </c>
      <c r="H182" s="29">
        <v>0</v>
      </c>
      <c r="I182" s="29">
        <v>0</v>
      </c>
      <c r="J182" s="35"/>
      <c r="K182" s="17">
        <v>0</v>
      </c>
    </row>
    <row r="183" s="4" customFormat="1" ht="14.25" spans="1:11">
      <c r="A183" s="13">
        <v>180</v>
      </c>
      <c r="B183" s="13" t="s">
        <v>378</v>
      </c>
      <c r="C183" s="20" t="s">
        <v>202</v>
      </c>
      <c r="D183" s="16" t="s">
        <v>379</v>
      </c>
      <c r="E183" s="28">
        <v>1.079994600027</v>
      </c>
      <c r="F183" s="18">
        <v>0</v>
      </c>
      <c r="G183" s="29">
        <v>1.079994600027</v>
      </c>
      <c r="H183" s="29">
        <v>0</v>
      </c>
      <c r="I183" s="29">
        <v>0</v>
      </c>
      <c r="J183" s="35"/>
      <c r="K183" s="17">
        <v>0</v>
      </c>
    </row>
    <row r="184" s="4" customFormat="1" ht="14.25" spans="1:11">
      <c r="A184" s="13">
        <v>181</v>
      </c>
      <c r="B184" s="13" t="s">
        <v>380</v>
      </c>
      <c r="C184" s="20" t="s">
        <v>202</v>
      </c>
      <c r="D184" s="16" t="s">
        <v>381</v>
      </c>
      <c r="E184" s="28">
        <v>5.18</v>
      </c>
      <c r="F184" s="29">
        <v>15.05</v>
      </c>
      <c r="G184" s="29">
        <v>0</v>
      </c>
      <c r="H184" s="29">
        <v>9.87</v>
      </c>
      <c r="I184" s="29">
        <v>0</v>
      </c>
      <c r="J184" s="35"/>
      <c r="K184" s="17">
        <f>VLOOKUP(D:D,[1]匹配用!$E:$G,3,FALSE)</f>
        <v>15.0537742473113</v>
      </c>
    </row>
    <row r="185" s="4" customFormat="1" ht="14.25" spans="1:11">
      <c r="A185" s="13">
        <v>182</v>
      </c>
      <c r="B185" s="13" t="s">
        <v>382</v>
      </c>
      <c r="C185" s="20" t="s">
        <v>202</v>
      </c>
      <c r="D185" s="16" t="s">
        <v>383</v>
      </c>
      <c r="E185" s="28">
        <v>1.16</v>
      </c>
      <c r="F185" s="18">
        <v>0</v>
      </c>
      <c r="G185" s="29">
        <v>1.16</v>
      </c>
      <c r="H185" s="29">
        <v>0</v>
      </c>
      <c r="I185" s="29">
        <v>0</v>
      </c>
      <c r="J185" s="35"/>
      <c r="K185" s="17">
        <v>0</v>
      </c>
    </row>
    <row r="186" s="4" customFormat="1" ht="14.25" spans="1:11">
      <c r="A186" s="13">
        <v>183</v>
      </c>
      <c r="B186" s="13" t="s">
        <v>384</v>
      </c>
      <c r="C186" s="20" t="s">
        <v>202</v>
      </c>
      <c r="D186" s="16" t="s">
        <v>385</v>
      </c>
      <c r="E186" s="28">
        <v>2.97344793755293</v>
      </c>
      <c r="F186" s="18">
        <v>0</v>
      </c>
      <c r="G186" s="29">
        <v>2.97344793755293</v>
      </c>
      <c r="H186" s="29">
        <v>0</v>
      </c>
      <c r="I186" s="29">
        <v>0</v>
      </c>
      <c r="J186" s="35"/>
      <c r="K186" s="17">
        <v>0</v>
      </c>
    </row>
    <row r="187" s="4" customFormat="1" ht="14.25" spans="1:11">
      <c r="A187" s="13">
        <v>184</v>
      </c>
      <c r="B187" s="13" t="s">
        <v>386</v>
      </c>
      <c r="C187" s="20" t="s">
        <v>202</v>
      </c>
      <c r="D187" s="16" t="s">
        <v>387</v>
      </c>
      <c r="E187" s="28">
        <v>3.15</v>
      </c>
      <c r="F187" s="18">
        <v>0</v>
      </c>
      <c r="G187" s="30">
        <v>3.15</v>
      </c>
      <c r="H187" s="34">
        <v>0</v>
      </c>
      <c r="I187" s="29">
        <v>0</v>
      </c>
      <c r="J187" s="35"/>
      <c r="K187" s="17">
        <v>0</v>
      </c>
    </row>
    <row r="188" s="4" customFormat="1" ht="14.25" spans="1:11">
      <c r="A188" s="13">
        <v>185</v>
      </c>
      <c r="B188" s="13" t="s">
        <v>388</v>
      </c>
      <c r="C188" s="20" t="s">
        <v>202</v>
      </c>
      <c r="D188" s="16" t="s">
        <v>389</v>
      </c>
      <c r="E188" s="28">
        <v>4.1</v>
      </c>
      <c r="F188" s="18">
        <v>0</v>
      </c>
      <c r="G188" s="29">
        <v>4.1</v>
      </c>
      <c r="H188" s="29">
        <v>0</v>
      </c>
      <c r="I188" s="29">
        <v>0</v>
      </c>
      <c r="J188" s="35"/>
      <c r="K188" s="17">
        <v>0</v>
      </c>
    </row>
    <row r="189" s="4" customFormat="1" ht="14.25" spans="1:11">
      <c r="A189" s="13">
        <v>186</v>
      </c>
      <c r="B189" s="13" t="s">
        <v>390</v>
      </c>
      <c r="C189" s="20" t="s">
        <v>202</v>
      </c>
      <c r="D189" s="16" t="s">
        <v>391</v>
      </c>
      <c r="E189" s="28">
        <v>3.98</v>
      </c>
      <c r="F189" s="29">
        <v>5.97</v>
      </c>
      <c r="G189" s="29">
        <v>0</v>
      </c>
      <c r="H189" s="29">
        <v>1.99</v>
      </c>
      <c r="I189" s="29">
        <v>0</v>
      </c>
      <c r="J189" s="35"/>
      <c r="K189" s="17">
        <f>VLOOKUP(D:D,[1]匹配用!$E:$G,3,FALSE)</f>
        <v>7.96454960177252</v>
      </c>
    </row>
    <row r="190" s="4" customFormat="1" ht="14.25" spans="1:11">
      <c r="A190" s="13">
        <v>187</v>
      </c>
      <c r="B190" s="13" t="s">
        <v>392</v>
      </c>
      <c r="C190" s="20" t="s">
        <v>202</v>
      </c>
      <c r="D190" s="38" t="s">
        <v>393</v>
      </c>
      <c r="E190" s="28">
        <v>4.91558357032551</v>
      </c>
      <c r="F190" s="29">
        <v>9.17887410562947</v>
      </c>
      <c r="G190" s="29">
        <v>0</v>
      </c>
      <c r="H190" s="29">
        <v>4.26329053530396</v>
      </c>
      <c r="I190" s="29">
        <v>0</v>
      </c>
      <c r="J190" s="35"/>
      <c r="K190" s="17">
        <f>VLOOKUP(D:D,[1]匹配用!$E:$G,3,FALSE)</f>
        <v>12.93173935</v>
      </c>
    </row>
    <row r="191" s="4" customFormat="1" ht="14.25" spans="1:11">
      <c r="A191" s="13">
        <v>188</v>
      </c>
      <c r="B191" s="13" t="s">
        <v>394</v>
      </c>
      <c r="C191" s="20" t="s">
        <v>202</v>
      </c>
      <c r="D191" s="16" t="s">
        <v>395</v>
      </c>
      <c r="E191" s="28">
        <v>10.0761396193019</v>
      </c>
      <c r="F191" s="18">
        <v>0</v>
      </c>
      <c r="G191" s="29">
        <v>10.0761396193019</v>
      </c>
      <c r="H191" s="29">
        <v>0</v>
      </c>
      <c r="I191" s="29">
        <v>0</v>
      </c>
      <c r="J191" s="35"/>
      <c r="K191" s="17">
        <v>0</v>
      </c>
    </row>
    <row r="192" s="4" customFormat="1" ht="14.25" spans="1:11">
      <c r="A192" s="13">
        <v>189</v>
      </c>
      <c r="B192" s="13" t="s">
        <v>396</v>
      </c>
      <c r="C192" s="20" t="s">
        <v>202</v>
      </c>
      <c r="D192" s="16" t="s">
        <v>397</v>
      </c>
      <c r="E192" s="28">
        <v>3.7145</v>
      </c>
      <c r="F192" s="18">
        <v>0</v>
      </c>
      <c r="G192" s="29">
        <v>3.7145</v>
      </c>
      <c r="H192" s="29">
        <v>0</v>
      </c>
      <c r="I192" s="29">
        <v>0</v>
      </c>
      <c r="J192" s="35"/>
      <c r="K192" s="17">
        <v>0</v>
      </c>
    </row>
    <row r="193" s="4" customFormat="1" ht="14.25" spans="1:11">
      <c r="A193" s="13">
        <v>190</v>
      </c>
      <c r="B193" s="13" t="s">
        <v>398</v>
      </c>
      <c r="C193" s="20" t="s">
        <v>99</v>
      </c>
      <c r="D193" s="16" t="s">
        <v>399</v>
      </c>
      <c r="E193" s="17">
        <v>6.15</v>
      </c>
      <c r="F193" s="17">
        <v>0</v>
      </c>
      <c r="G193" s="17">
        <v>6.15</v>
      </c>
      <c r="H193" s="17">
        <f>-(E193-F193-G193)</f>
        <v>0</v>
      </c>
      <c r="I193" s="17">
        <v>0</v>
      </c>
      <c r="J193" s="23"/>
      <c r="K193" s="17">
        <v>0</v>
      </c>
    </row>
    <row r="194" s="4" customFormat="1" ht="14.25" spans="1:11">
      <c r="A194" s="13">
        <v>191</v>
      </c>
      <c r="B194" s="13" t="s">
        <v>400</v>
      </c>
      <c r="C194" s="20" t="s">
        <v>99</v>
      </c>
      <c r="D194" s="16" t="s">
        <v>401</v>
      </c>
      <c r="E194" s="17">
        <v>7.35576582452411</v>
      </c>
      <c r="F194" s="17">
        <v>0</v>
      </c>
      <c r="G194" s="17">
        <v>7.36</v>
      </c>
      <c r="H194" s="17">
        <f>-(E194-F194-G194)</f>
        <v>0.00423417547589011</v>
      </c>
      <c r="I194" s="17">
        <v>0</v>
      </c>
      <c r="J194" s="23"/>
      <c r="K194" s="17">
        <v>0</v>
      </c>
    </row>
    <row r="195" s="4" customFormat="1" ht="14.25" spans="1:11">
      <c r="A195" s="13">
        <v>192</v>
      </c>
      <c r="B195" s="13" t="s">
        <v>402</v>
      </c>
      <c r="C195" s="20" t="s">
        <v>99</v>
      </c>
      <c r="D195" s="27" t="s">
        <v>403</v>
      </c>
      <c r="E195" s="17">
        <v>5.967</v>
      </c>
      <c r="F195" s="17">
        <v>6</v>
      </c>
      <c r="G195" s="17">
        <v>0</v>
      </c>
      <c r="H195" s="17">
        <v>0.033</v>
      </c>
      <c r="I195" s="17">
        <v>0</v>
      </c>
      <c r="J195" s="23"/>
      <c r="K195" s="17">
        <f>VLOOKUP(D:D,[1]匹配用!$E:$G,3,FALSE)</f>
        <v>6.01811969909402</v>
      </c>
    </row>
    <row r="196" s="4" customFormat="1" ht="14.25" spans="1:11">
      <c r="A196" s="13">
        <v>193</v>
      </c>
      <c r="B196" s="13" t="s">
        <v>404</v>
      </c>
      <c r="C196" s="20" t="s">
        <v>99</v>
      </c>
      <c r="D196" s="27" t="s">
        <v>405</v>
      </c>
      <c r="E196" s="17">
        <v>3.99</v>
      </c>
      <c r="F196" s="17">
        <v>17.15</v>
      </c>
      <c r="G196" s="17">
        <v>0</v>
      </c>
      <c r="H196" s="17">
        <v>13.16</v>
      </c>
      <c r="I196" s="17">
        <v>0</v>
      </c>
      <c r="J196" s="23"/>
      <c r="K196" s="17">
        <f>VLOOKUP(D:D,[1]匹配用!$E:$G,3,FALSE)</f>
        <v>17.1426441428678</v>
      </c>
    </row>
    <row r="197" s="4" customFormat="1" ht="14.25" spans="1:11">
      <c r="A197" s="13">
        <v>194</v>
      </c>
      <c r="B197" s="13" t="s">
        <v>406</v>
      </c>
      <c r="C197" s="20" t="s">
        <v>99</v>
      </c>
      <c r="D197" s="16" t="s">
        <v>407</v>
      </c>
      <c r="E197" s="17">
        <v>7.26</v>
      </c>
      <c r="F197" s="17">
        <v>9.66</v>
      </c>
      <c r="G197" s="17">
        <v>0</v>
      </c>
      <c r="H197" s="17">
        <v>2.4</v>
      </c>
      <c r="I197" s="17">
        <v>0</v>
      </c>
      <c r="J197" s="23"/>
      <c r="K197" s="17">
        <f>VLOOKUP(D:D,[1]匹配用!$E:$G,3,FALSE)</f>
        <v>9.65926451703677</v>
      </c>
    </row>
    <row r="198" s="4" customFormat="1" ht="14.25" spans="1:11">
      <c r="A198" s="13">
        <v>195</v>
      </c>
      <c r="B198" s="13" t="s">
        <v>408</v>
      </c>
      <c r="C198" s="20" t="s">
        <v>99</v>
      </c>
      <c r="D198" s="16" t="s">
        <v>409</v>
      </c>
      <c r="E198" s="17">
        <v>1.69</v>
      </c>
      <c r="F198" s="17">
        <v>16.63</v>
      </c>
      <c r="G198" s="17">
        <v>0</v>
      </c>
      <c r="H198" s="17">
        <v>0</v>
      </c>
      <c r="I198" s="17">
        <v>14.94</v>
      </c>
      <c r="J198" s="23">
        <v>2018.1</v>
      </c>
      <c r="K198" s="17">
        <f>VLOOKUP(D:D,[1]匹配用!$E:$G,3,FALSE)</f>
        <v>14.935919253204</v>
      </c>
    </row>
    <row r="199" s="4" customFormat="1" ht="14.25" spans="1:11">
      <c r="A199" s="13">
        <v>196</v>
      </c>
      <c r="B199" s="13" t="s">
        <v>410</v>
      </c>
      <c r="C199" s="20" t="s">
        <v>99</v>
      </c>
      <c r="D199" s="16" t="s">
        <v>411</v>
      </c>
      <c r="E199" s="17">
        <v>6.43</v>
      </c>
      <c r="F199" s="17">
        <v>0</v>
      </c>
      <c r="G199" s="17">
        <v>6.43</v>
      </c>
      <c r="H199" s="17">
        <v>0</v>
      </c>
      <c r="I199" s="17">
        <v>0</v>
      </c>
      <c r="J199" s="23"/>
      <c r="K199" s="17">
        <v>0</v>
      </c>
    </row>
    <row r="200" s="4" customFormat="1" ht="14.25" spans="1:11">
      <c r="A200" s="13">
        <v>197</v>
      </c>
      <c r="B200" s="13" t="s">
        <v>412</v>
      </c>
      <c r="C200" s="20" t="s">
        <v>99</v>
      </c>
      <c r="D200" s="16" t="s">
        <v>413</v>
      </c>
      <c r="E200" s="17">
        <v>0.13</v>
      </c>
      <c r="F200" s="17">
        <v>0</v>
      </c>
      <c r="G200" s="17">
        <v>0.13</v>
      </c>
      <c r="H200" s="17">
        <v>0</v>
      </c>
      <c r="I200" s="17">
        <v>0</v>
      </c>
      <c r="J200" s="23"/>
      <c r="K200" s="17">
        <v>0</v>
      </c>
    </row>
    <row r="201" s="4" customFormat="1" ht="14.25" spans="1:11">
      <c r="A201" s="13">
        <v>198</v>
      </c>
      <c r="B201" s="13" t="s">
        <v>414</v>
      </c>
      <c r="C201" s="20" t="s">
        <v>99</v>
      </c>
      <c r="D201" s="16" t="s">
        <v>415</v>
      </c>
      <c r="E201" s="17">
        <v>10.8673307882733</v>
      </c>
      <c r="F201" s="17">
        <v>12.9651293517435</v>
      </c>
      <c r="G201" s="17">
        <v>0</v>
      </c>
      <c r="H201" s="17">
        <f>-(E201-F201-G201)</f>
        <v>2.0977985634702</v>
      </c>
      <c r="I201" s="17">
        <v>0</v>
      </c>
      <c r="J201" s="23"/>
      <c r="K201" s="17">
        <f>VLOOKUP(D:D,[1]匹配用!$E:$G,3,FALSE)</f>
        <v>12.9651293517435</v>
      </c>
    </row>
    <row r="202" s="4" customFormat="1" ht="14.25" spans="1:11">
      <c r="A202" s="13">
        <v>199</v>
      </c>
      <c r="B202" s="13" t="s">
        <v>416</v>
      </c>
      <c r="C202" s="20" t="s">
        <v>99</v>
      </c>
      <c r="D202" s="16" t="s">
        <v>417</v>
      </c>
      <c r="E202" s="17">
        <v>43.33</v>
      </c>
      <c r="F202" s="17">
        <v>48.78</v>
      </c>
      <c r="G202" s="17">
        <v>0</v>
      </c>
      <c r="H202" s="17">
        <v>5.45</v>
      </c>
      <c r="I202" s="17">
        <v>0</v>
      </c>
      <c r="J202" s="41"/>
      <c r="K202" s="17">
        <f>VLOOKUP(D:D,[1]匹配用!$E:$G,3,FALSE)</f>
        <v>48.7783025610849</v>
      </c>
    </row>
    <row r="203" s="4" customFormat="1" ht="14.25" spans="1:11">
      <c r="A203" s="13">
        <v>200</v>
      </c>
      <c r="B203" s="13" t="s">
        <v>418</v>
      </c>
      <c r="C203" s="20" t="s">
        <v>99</v>
      </c>
      <c r="D203" s="16" t="s">
        <v>419</v>
      </c>
      <c r="E203" s="17">
        <v>12</v>
      </c>
      <c r="F203" s="17">
        <v>14</v>
      </c>
      <c r="G203" s="17">
        <v>0</v>
      </c>
      <c r="H203" s="17">
        <v>2</v>
      </c>
      <c r="I203" s="17">
        <v>0</v>
      </c>
      <c r="J203" s="23"/>
      <c r="K203" s="17">
        <f>VLOOKUP(D:D,[1]匹配用!$E:$G,3,FALSE)</f>
        <v>14.0945242952738</v>
      </c>
    </row>
    <row r="204" s="4" customFormat="1" ht="14.25" spans="1:11">
      <c r="A204" s="13">
        <v>201</v>
      </c>
      <c r="B204" s="13" t="s">
        <v>420</v>
      </c>
      <c r="C204" s="20" t="s">
        <v>99</v>
      </c>
      <c r="D204" s="16" t="s">
        <v>421</v>
      </c>
      <c r="E204" s="17">
        <v>5.3</v>
      </c>
      <c r="F204" s="17">
        <v>0</v>
      </c>
      <c r="G204" s="17">
        <v>5.3</v>
      </c>
      <c r="H204" s="17">
        <v>0</v>
      </c>
      <c r="I204" s="17">
        <v>0</v>
      </c>
      <c r="J204" s="23"/>
      <c r="K204" s="17">
        <v>0</v>
      </c>
    </row>
    <row r="205" s="4" customFormat="1" ht="14.25" spans="1:11">
      <c r="A205" s="13">
        <v>202</v>
      </c>
      <c r="B205" s="13" t="s">
        <v>422</v>
      </c>
      <c r="C205" s="20" t="s">
        <v>99</v>
      </c>
      <c r="D205" s="16" t="s">
        <v>423</v>
      </c>
      <c r="E205" s="17">
        <v>0.58</v>
      </c>
      <c r="F205" s="17">
        <v>0</v>
      </c>
      <c r="G205" s="17">
        <v>0.58</v>
      </c>
      <c r="H205" s="17">
        <v>0</v>
      </c>
      <c r="I205" s="17">
        <v>0</v>
      </c>
      <c r="J205" s="23"/>
      <c r="K205" s="17">
        <v>0</v>
      </c>
    </row>
    <row r="206" s="4" customFormat="1" ht="14.25" spans="1:11">
      <c r="A206" s="13">
        <v>203</v>
      </c>
      <c r="B206" s="13" t="s">
        <v>424</v>
      </c>
      <c r="C206" s="20" t="s">
        <v>99</v>
      </c>
      <c r="D206" s="16" t="s">
        <v>425</v>
      </c>
      <c r="E206" s="17">
        <v>2.66</v>
      </c>
      <c r="F206" s="17">
        <v>4</v>
      </c>
      <c r="G206" s="17">
        <v>0</v>
      </c>
      <c r="H206" s="17">
        <v>1.34</v>
      </c>
      <c r="I206" s="17">
        <v>0</v>
      </c>
      <c r="J206" s="23"/>
      <c r="K206" s="17">
        <f>VLOOKUP(D:D,[1]匹配用!$E:$G,3,FALSE)</f>
        <v>8.92646955367652</v>
      </c>
    </row>
    <row r="207" s="4" customFormat="1" ht="14.25" spans="1:11">
      <c r="A207" s="13">
        <v>204</v>
      </c>
      <c r="B207" s="13" t="s">
        <v>426</v>
      </c>
      <c r="C207" s="20" t="s">
        <v>99</v>
      </c>
      <c r="D207" s="16" t="s">
        <v>427</v>
      </c>
      <c r="E207" s="17">
        <v>19.7323462055317</v>
      </c>
      <c r="F207" s="17">
        <v>30.3116684844166</v>
      </c>
      <c r="G207" s="17">
        <v>0</v>
      </c>
      <c r="H207" s="17">
        <f t="shared" ref="H207:H212" si="2">-(E207-F207-G207)</f>
        <v>10.5793222788849</v>
      </c>
      <c r="I207" s="17">
        <v>0</v>
      </c>
      <c r="J207" s="23"/>
      <c r="K207" s="17">
        <f>VLOOKUP(D:D,[1]匹配用!$E:$G,3,FALSE)</f>
        <v>30.3116684844166</v>
      </c>
    </row>
    <row r="208" s="4" customFormat="1" ht="14.25" spans="1:11">
      <c r="A208" s="13">
        <v>205</v>
      </c>
      <c r="B208" s="13" t="s">
        <v>428</v>
      </c>
      <c r="C208" s="20" t="s">
        <v>99</v>
      </c>
      <c r="D208" s="16" t="s">
        <v>429</v>
      </c>
      <c r="E208" s="17">
        <v>0.56</v>
      </c>
      <c r="F208" s="17">
        <v>0</v>
      </c>
      <c r="G208" s="17">
        <v>0.56</v>
      </c>
      <c r="H208" s="17">
        <v>0</v>
      </c>
      <c r="I208" s="17">
        <v>0</v>
      </c>
      <c r="J208" s="23"/>
      <c r="K208" s="17">
        <v>0</v>
      </c>
    </row>
    <row r="209" s="4" customFormat="1" ht="14.25" spans="1:11">
      <c r="A209" s="13">
        <v>206</v>
      </c>
      <c r="B209" s="13" t="s">
        <v>430</v>
      </c>
      <c r="C209" s="20" t="s">
        <v>99</v>
      </c>
      <c r="D209" s="16" t="s">
        <v>431</v>
      </c>
      <c r="E209" s="17">
        <v>0.722193333333333</v>
      </c>
      <c r="F209" s="17">
        <v>0</v>
      </c>
      <c r="G209" s="17">
        <v>0.72</v>
      </c>
      <c r="H209" s="17">
        <f t="shared" si="2"/>
        <v>-0.00219333333333305</v>
      </c>
      <c r="I209" s="17">
        <v>0</v>
      </c>
      <c r="J209" s="23"/>
      <c r="K209" s="17">
        <v>0</v>
      </c>
    </row>
    <row r="210" s="4" customFormat="1" ht="14.25" spans="1:11">
      <c r="A210" s="13">
        <v>207</v>
      </c>
      <c r="B210" s="13" t="s">
        <v>432</v>
      </c>
      <c r="C210" s="20" t="s">
        <v>99</v>
      </c>
      <c r="D210" s="16" t="s">
        <v>433</v>
      </c>
      <c r="E210" s="17">
        <v>6.93456122817292</v>
      </c>
      <c r="F210" s="17">
        <v>14.850239257488</v>
      </c>
      <c r="G210" s="17">
        <v>0</v>
      </c>
      <c r="H210" s="17">
        <f t="shared" si="2"/>
        <v>7.91567802931508</v>
      </c>
      <c r="I210" s="17">
        <v>0</v>
      </c>
      <c r="J210" s="23"/>
      <c r="K210" s="17">
        <f>VLOOKUP(D:D,[1]匹配用!$E:$G,3,FALSE)</f>
        <v>14.850239257488</v>
      </c>
    </row>
    <row r="211" s="4" customFormat="1" ht="14.25" spans="1:11">
      <c r="A211" s="13">
        <v>208</v>
      </c>
      <c r="B211" s="13" t="s">
        <v>434</v>
      </c>
      <c r="C211" s="20" t="s">
        <v>99</v>
      </c>
      <c r="D211" s="16" t="s">
        <v>435</v>
      </c>
      <c r="E211" s="17">
        <v>14.9298892535055</v>
      </c>
      <c r="F211" s="17">
        <v>14.9298892535055</v>
      </c>
      <c r="G211" s="17">
        <v>0</v>
      </c>
      <c r="H211" s="17">
        <f t="shared" si="2"/>
        <v>0</v>
      </c>
      <c r="I211" s="17">
        <v>0</v>
      </c>
      <c r="J211" s="23"/>
      <c r="K211" s="17">
        <f>VLOOKUP(D:D,[1]匹配用!$E:$G,3,FALSE)</f>
        <v>14.9298892535055</v>
      </c>
    </row>
    <row r="212" s="4" customFormat="1" ht="14.25" spans="1:11">
      <c r="A212" s="13">
        <v>209</v>
      </c>
      <c r="B212" s="13" t="s">
        <v>436</v>
      </c>
      <c r="C212" s="20" t="s">
        <v>99</v>
      </c>
      <c r="D212" s="16" t="s">
        <v>437</v>
      </c>
      <c r="E212" s="17">
        <v>42.0399878980006</v>
      </c>
      <c r="F212" s="17">
        <v>42.04</v>
      </c>
      <c r="G212" s="17">
        <v>0</v>
      </c>
      <c r="H212" s="17">
        <f t="shared" si="2"/>
        <v>1.21019994026028e-5</v>
      </c>
      <c r="I212" s="17">
        <v>0</v>
      </c>
      <c r="J212" s="23"/>
      <c r="K212" s="17">
        <f>VLOOKUP(D:D,[1]匹配用!$E:$G,3,FALSE)</f>
        <v>42.0399878980006</v>
      </c>
    </row>
    <row r="213" s="4" customFormat="1" ht="14.25" spans="1:11">
      <c r="A213" s="13">
        <v>210</v>
      </c>
      <c r="B213" s="13" t="s">
        <v>438</v>
      </c>
      <c r="C213" s="20" t="s">
        <v>99</v>
      </c>
      <c r="D213" s="16" t="s">
        <v>439</v>
      </c>
      <c r="E213" s="17">
        <v>5.34</v>
      </c>
      <c r="F213" s="17">
        <v>2.39</v>
      </c>
      <c r="G213" s="17">
        <v>2.95</v>
      </c>
      <c r="H213" s="17">
        <v>0</v>
      </c>
      <c r="I213" s="17">
        <v>0.44</v>
      </c>
      <c r="J213" s="23" t="s">
        <v>440</v>
      </c>
      <c r="K213" s="17">
        <f>VLOOKUP(D:D,[1]匹配用!$E:$G,3,FALSE)</f>
        <v>2.39381988030901</v>
      </c>
    </row>
    <row r="214" s="4" customFormat="1" ht="14.25" spans="1:11">
      <c r="A214" s="13">
        <v>211</v>
      </c>
      <c r="B214" s="13" t="s">
        <v>441</v>
      </c>
      <c r="C214" s="20" t="s">
        <v>99</v>
      </c>
      <c r="D214" s="16" t="s">
        <v>442</v>
      </c>
      <c r="E214" s="17">
        <v>4.77774335645238</v>
      </c>
      <c r="F214" s="17">
        <v>0</v>
      </c>
      <c r="G214" s="17">
        <v>4.78</v>
      </c>
      <c r="H214" s="17">
        <f t="shared" ref="H214:H232" si="3">-(E214-F214-G214)</f>
        <v>0.00225664354762056</v>
      </c>
      <c r="I214" s="17">
        <v>0</v>
      </c>
      <c r="J214" s="23"/>
      <c r="K214" s="17">
        <v>0</v>
      </c>
    </row>
    <row r="215" s="4" customFormat="1" ht="14.25" spans="1:11">
      <c r="A215" s="13">
        <v>212</v>
      </c>
      <c r="B215" s="13" t="s">
        <v>443</v>
      </c>
      <c r="C215" s="20" t="s">
        <v>99</v>
      </c>
      <c r="D215" s="16" t="s">
        <v>444</v>
      </c>
      <c r="E215" s="17">
        <v>12.23</v>
      </c>
      <c r="F215" s="17">
        <v>32.1744433912778</v>
      </c>
      <c r="G215" s="17">
        <v>0</v>
      </c>
      <c r="H215" s="17">
        <f t="shared" si="3"/>
        <v>19.9444433912778</v>
      </c>
      <c r="I215" s="17">
        <v>0</v>
      </c>
      <c r="J215" s="23"/>
      <c r="K215" s="17">
        <f>VLOOKUP(D:D,[1]匹配用!$E:$G,3,FALSE)</f>
        <v>32.1744433912778</v>
      </c>
    </row>
    <row r="216" s="4" customFormat="1" ht="14.25" spans="1:11">
      <c r="A216" s="13">
        <v>213</v>
      </c>
      <c r="B216" s="13" t="s">
        <v>445</v>
      </c>
      <c r="C216" s="20" t="s">
        <v>99</v>
      </c>
      <c r="D216" s="16" t="s">
        <v>446</v>
      </c>
      <c r="E216" s="17">
        <v>4.60878695140829</v>
      </c>
      <c r="F216" s="17">
        <v>0</v>
      </c>
      <c r="G216" s="17">
        <v>4.61</v>
      </c>
      <c r="H216" s="17">
        <f t="shared" si="3"/>
        <v>0.00121304859171012</v>
      </c>
      <c r="I216" s="17">
        <v>0</v>
      </c>
      <c r="J216" s="23"/>
      <c r="K216" s="17">
        <v>0</v>
      </c>
    </row>
    <row r="217" s="4" customFormat="1" ht="14.25" spans="1:11">
      <c r="A217" s="13">
        <v>214</v>
      </c>
      <c r="B217" s="13" t="s">
        <v>447</v>
      </c>
      <c r="C217" s="20" t="s">
        <v>99</v>
      </c>
      <c r="D217" s="16" t="s">
        <v>448</v>
      </c>
      <c r="E217" s="17">
        <v>6.01983074830641</v>
      </c>
      <c r="F217" s="17">
        <v>0</v>
      </c>
      <c r="G217" s="17">
        <v>6.02</v>
      </c>
      <c r="H217" s="17">
        <f t="shared" si="3"/>
        <v>0.000169251693589167</v>
      </c>
      <c r="I217" s="17">
        <v>0</v>
      </c>
      <c r="J217" s="23"/>
      <c r="K217" s="17">
        <v>0</v>
      </c>
    </row>
    <row r="218" s="4" customFormat="1" ht="14.25" spans="1:11">
      <c r="A218" s="13">
        <v>215</v>
      </c>
      <c r="B218" s="13" t="s">
        <v>449</v>
      </c>
      <c r="C218" s="20" t="s">
        <v>99</v>
      </c>
      <c r="D218" s="16" t="s">
        <v>450</v>
      </c>
      <c r="E218" s="17">
        <v>28.2598494949573</v>
      </c>
      <c r="F218" s="17">
        <v>30.0177284991136</v>
      </c>
      <c r="G218" s="17">
        <v>0</v>
      </c>
      <c r="H218" s="17">
        <f t="shared" si="3"/>
        <v>1.7578790041563</v>
      </c>
      <c r="I218" s="17">
        <v>0</v>
      </c>
      <c r="J218" s="23"/>
      <c r="K218" s="17">
        <f>VLOOKUP(D:D,[1]匹配用!$E:$G,3,FALSE)</f>
        <v>30.0177284991136</v>
      </c>
    </row>
    <row r="219" s="4" customFormat="1" ht="14.25" spans="1:11">
      <c r="A219" s="13">
        <v>216</v>
      </c>
      <c r="B219" s="13" t="s">
        <v>451</v>
      </c>
      <c r="C219" s="20" t="s">
        <v>99</v>
      </c>
      <c r="D219" s="16" t="s">
        <v>452</v>
      </c>
      <c r="E219" s="17">
        <v>45.3296677335166</v>
      </c>
      <c r="F219" s="17">
        <v>45.3296677335166</v>
      </c>
      <c r="G219" s="17">
        <v>0</v>
      </c>
      <c r="H219" s="17">
        <f t="shared" si="3"/>
        <v>0</v>
      </c>
      <c r="I219" s="17">
        <v>0</v>
      </c>
      <c r="J219" s="23"/>
      <c r="K219" s="17">
        <f>VLOOKUP(D:D,[1]匹配用!$E:$G,3,FALSE)</f>
        <v>55.2475172376241</v>
      </c>
    </row>
    <row r="220" s="4" customFormat="1" ht="14.25" spans="1:11">
      <c r="A220" s="13">
        <v>217</v>
      </c>
      <c r="B220" s="13" t="s">
        <v>453</v>
      </c>
      <c r="C220" s="20" t="s">
        <v>99</v>
      </c>
      <c r="D220" s="16" t="s">
        <v>454</v>
      </c>
      <c r="E220" s="17">
        <v>10.8229644588518</v>
      </c>
      <c r="F220" s="17">
        <v>10.8229644588518</v>
      </c>
      <c r="G220" s="17">
        <v>0</v>
      </c>
      <c r="H220" s="17">
        <f t="shared" si="3"/>
        <v>0</v>
      </c>
      <c r="I220" s="17">
        <v>0</v>
      </c>
      <c r="J220" s="23"/>
      <c r="K220" s="17">
        <f>VLOOKUP(D:D,[1]匹配用!$E:$G,3,FALSE)</f>
        <v>10.8229644588518</v>
      </c>
    </row>
    <row r="221" s="4" customFormat="1" ht="14.25" spans="1:11">
      <c r="A221" s="13">
        <v>218</v>
      </c>
      <c r="B221" s="13" t="s">
        <v>455</v>
      </c>
      <c r="C221" s="20" t="s">
        <v>99</v>
      </c>
      <c r="D221" s="16" t="s">
        <v>456</v>
      </c>
      <c r="E221" s="17">
        <v>3.96929101765316</v>
      </c>
      <c r="F221" s="17">
        <v>10.000439499978</v>
      </c>
      <c r="G221" s="17">
        <v>0</v>
      </c>
      <c r="H221" s="17">
        <f t="shared" si="3"/>
        <v>6.03114848232484</v>
      </c>
      <c r="I221" s="17">
        <v>0</v>
      </c>
      <c r="J221" s="23"/>
      <c r="K221" s="17">
        <f>VLOOKUP(D:D,[1]匹配用!$E:$G,3,FALSE)</f>
        <v>10.000439499978</v>
      </c>
    </row>
    <row r="222" s="4" customFormat="1" ht="14.25" spans="1:11">
      <c r="A222" s="13">
        <v>219</v>
      </c>
      <c r="B222" s="13" t="s">
        <v>457</v>
      </c>
      <c r="C222" s="20" t="s">
        <v>99</v>
      </c>
      <c r="D222" s="16" t="s">
        <v>458</v>
      </c>
      <c r="E222" s="17">
        <v>15.0031042498448</v>
      </c>
      <c r="F222" s="17">
        <v>15.0031042498448</v>
      </c>
      <c r="G222" s="17">
        <v>0</v>
      </c>
      <c r="H222" s="17">
        <f t="shared" si="3"/>
        <v>0</v>
      </c>
      <c r="I222" s="17">
        <v>0</v>
      </c>
      <c r="J222" s="23"/>
      <c r="K222" s="17">
        <f>VLOOKUP(D:D,[1]匹配用!$E:$G,3,FALSE)</f>
        <v>15.0031042498448</v>
      </c>
    </row>
    <row r="223" s="4" customFormat="1" ht="14.25" spans="1:11">
      <c r="A223" s="13">
        <v>220</v>
      </c>
      <c r="B223" s="13" t="s">
        <v>459</v>
      </c>
      <c r="C223" s="20" t="s">
        <v>99</v>
      </c>
      <c r="D223" s="16" t="s">
        <v>460</v>
      </c>
      <c r="E223" s="17">
        <v>1.48682999335369</v>
      </c>
      <c r="F223" s="17">
        <v>0</v>
      </c>
      <c r="G223" s="17">
        <v>1.49</v>
      </c>
      <c r="H223" s="17">
        <f t="shared" si="3"/>
        <v>0.00317000664631006</v>
      </c>
      <c r="I223" s="17">
        <v>0</v>
      </c>
      <c r="J223" s="23"/>
      <c r="K223" s="17">
        <v>0</v>
      </c>
    </row>
    <row r="224" s="4" customFormat="1" ht="14.25" spans="1:11">
      <c r="A224" s="13">
        <v>221</v>
      </c>
      <c r="B224" s="13" t="s">
        <v>461</v>
      </c>
      <c r="C224" s="20" t="s">
        <v>99</v>
      </c>
      <c r="D224" s="16" t="s">
        <v>462</v>
      </c>
      <c r="E224" s="17">
        <v>21.66</v>
      </c>
      <c r="F224" s="17">
        <v>32.7118633644068</v>
      </c>
      <c r="G224" s="17">
        <v>0</v>
      </c>
      <c r="H224" s="17">
        <f t="shared" si="3"/>
        <v>11.0518633644068</v>
      </c>
      <c r="I224" s="17">
        <v>0</v>
      </c>
      <c r="J224" s="23"/>
      <c r="K224" s="17">
        <f>VLOOKUP(D:D,[1]匹配用!$E:$G,3,FALSE)</f>
        <v>32.7118633644068</v>
      </c>
    </row>
    <row r="225" s="4" customFormat="1" ht="14.25" spans="1:11">
      <c r="A225" s="13">
        <v>222</v>
      </c>
      <c r="B225" s="13" t="s">
        <v>463</v>
      </c>
      <c r="C225" s="20" t="s">
        <v>99</v>
      </c>
      <c r="D225" s="16" t="s">
        <v>464</v>
      </c>
      <c r="E225" s="17">
        <v>60.1640445192259</v>
      </c>
      <c r="F225" s="17">
        <v>75.5546812222659</v>
      </c>
      <c r="G225" s="17">
        <v>0</v>
      </c>
      <c r="H225" s="17">
        <f t="shared" si="3"/>
        <v>15.39063670304</v>
      </c>
      <c r="I225" s="17">
        <v>0</v>
      </c>
      <c r="J225" s="23"/>
      <c r="K225" s="17">
        <f>VLOOKUP(D:D,[1]匹配用!$E:$G,3,FALSE)</f>
        <v>75.5546812222659</v>
      </c>
    </row>
    <row r="226" s="4" customFormat="1" ht="14.25" spans="1:11">
      <c r="A226" s="13">
        <v>223</v>
      </c>
      <c r="B226" s="13" t="s">
        <v>465</v>
      </c>
      <c r="C226" s="20" t="s">
        <v>99</v>
      </c>
      <c r="D226" s="16" t="s">
        <v>466</v>
      </c>
      <c r="E226" s="17">
        <v>9.55671105861915</v>
      </c>
      <c r="F226" s="17">
        <v>11.5948944202553</v>
      </c>
      <c r="G226" s="17">
        <v>0</v>
      </c>
      <c r="H226" s="17">
        <f t="shared" si="3"/>
        <v>2.03818336163615</v>
      </c>
      <c r="I226" s="17">
        <v>0</v>
      </c>
      <c r="J226" s="23"/>
      <c r="K226" s="17">
        <f>VLOOKUP(D:D,[1]匹配用!$E:$G,3,FALSE)</f>
        <v>11.5948944202553</v>
      </c>
    </row>
    <row r="227" s="4" customFormat="1" ht="14.25" spans="1:11">
      <c r="A227" s="13">
        <v>224</v>
      </c>
      <c r="B227" s="13" t="s">
        <v>467</v>
      </c>
      <c r="C227" s="20" t="s">
        <v>99</v>
      </c>
      <c r="D227" s="16" t="s">
        <v>468</v>
      </c>
      <c r="E227" s="17">
        <v>4.66666666666667</v>
      </c>
      <c r="F227" s="17">
        <v>0</v>
      </c>
      <c r="G227" s="17">
        <v>4.67</v>
      </c>
      <c r="H227" s="17">
        <f t="shared" si="3"/>
        <v>0.0033333333333303</v>
      </c>
      <c r="I227" s="17">
        <v>0</v>
      </c>
      <c r="J227" s="23"/>
      <c r="K227" s="17">
        <v>0</v>
      </c>
    </row>
    <row r="228" s="4" customFormat="1" ht="14.25" spans="1:11">
      <c r="A228" s="13">
        <v>225</v>
      </c>
      <c r="B228" s="13" t="s">
        <v>469</v>
      </c>
      <c r="C228" s="20" t="s">
        <v>99</v>
      </c>
      <c r="D228" s="16" t="s">
        <v>470</v>
      </c>
      <c r="E228" s="17">
        <v>4.05341617638396</v>
      </c>
      <c r="F228" s="17">
        <v>0</v>
      </c>
      <c r="G228" s="17">
        <v>4.05</v>
      </c>
      <c r="H228" s="17">
        <f t="shared" si="3"/>
        <v>-0.00341617638396041</v>
      </c>
      <c r="I228" s="17">
        <v>0</v>
      </c>
      <c r="J228" s="23"/>
      <c r="K228" s="17">
        <v>0</v>
      </c>
    </row>
    <row r="229" s="4" customFormat="1" ht="14.25" spans="1:11">
      <c r="A229" s="13">
        <v>226</v>
      </c>
      <c r="B229" s="13" t="s">
        <v>471</v>
      </c>
      <c r="C229" s="20" t="s">
        <v>99</v>
      </c>
      <c r="D229" s="16" t="s">
        <v>472</v>
      </c>
      <c r="E229" s="17">
        <v>25.2817187359141</v>
      </c>
      <c r="F229" s="17">
        <v>25.2817187359141</v>
      </c>
      <c r="G229" s="17">
        <v>0</v>
      </c>
      <c r="H229" s="17">
        <f t="shared" si="3"/>
        <v>0</v>
      </c>
      <c r="I229" s="17">
        <v>0</v>
      </c>
      <c r="J229" s="23"/>
      <c r="K229" s="17">
        <f>VLOOKUP(D:D,[1]匹配用!$E:$G,3,FALSE)</f>
        <v>68.5887865705607</v>
      </c>
    </row>
    <row r="230" s="4" customFormat="1" ht="14.25" spans="1:11">
      <c r="A230" s="13">
        <v>227</v>
      </c>
      <c r="B230" s="13" t="s">
        <v>473</v>
      </c>
      <c r="C230" s="20" t="s">
        <v>99</v>
      </c>
      <c r="D230" s="16" t="s">
        <v>474</v>
      </c>
      <c r="E230" s="17">
        <v>3.0768294681243</v>
      </c>
      <c r="F230" s="17">
        <v>0</v>
      </c>
      <c r="G230" s="17">
        <v>3.08</v>
      </c>
      <c r="H230" s="17">
        <f t="shared" si="3"/>
        <v>0.00317053187570027</v>
      </c>
      <c r="I230" s="17">
        <v>0</v>
      </c>
      <c r="J230" s="23"/>
      <c r="K230" s="17">
        <v>0</v>
      </c>
    </row>
    <row r="231" s="4" customFormat="1" ht="14.25" spans="1:11">
      <c r="A231" s="13">
        <v>228</v>
      </c>
      <c r="B231" s="13" t="s">
        <v>475</v>
      </c>
      <c r="C231" s="20" t="s">
        <v>99</v>
      </c>
      <c r="D231" s="16" t="s">
        <v>476</v>
      </c>
      <c r="E231" s="17">
        <v>42.9802028509899</v>
      </c>
      <c r="F231" s="17">
        <v>42.98</v>
      </c>
      <c r="G231" s="17">
        <v>0</v>
      </c>
      <c r="H231" s="17">
        <f t="shared" si="3"/>
        <v>-0.000202850989900583</v>
      </c>
      <c r="I231" s="17">
        <v>0</v>
      </c>
      <c r="J231" s="23"/>
      <c r="K231" s="17">
        <f>VLOOKUP(D:D,[1]匹配用!$E:$G,3,FALSE)</f>
        <v>49.9307975034601</v>
      </c>
    </row>
    <row r="232" s="4" customFormat="1" ht="14.25" spans="1:11">
      <c r="A232" s="13">
        <v>229</v>
      </c>
      <c r="B232" s="13" t="s">
        <v>477</v>
      </c>
      <c r="C232" s="20" t="s">
        <v>99</v>
      </c>
      <c r="D232" s="16" t="s">
        <v>478</v>
      </c>
      <c r="E232" s="17">
        <v>15.018299249085</v>
      </c>
      <c r="F232" s="17">
        <v>15.018299249085</v>
      </c>
      <c r="G232" s="17">
        <v>0</v>
      </c>
      <c r="H232" s="17">
        <f t="shared" si="3"/>
        <v>0</v>
      </c>
      <c r="I232" s="17">
        <v>0</v>
      </c>
      <c r="J232" s="23"/>
      <c r="K232" s="17">
        <f>VLOOKUP(D:D,[1]匹配用!$E:$G,3,FALSE)</f>
        <v>21.4489789275511</v>
      </c>
    </row>
    <row r="233" s="4" customFormat="1" ht="14.25" spans="1:11">
      <c r="A233" s="13">
        <v>230</v>
      </c>
      <c r="B233" s="13" t="s">
        <v>479</v>
      </c>
      <c r="C233" s="20" t="s">
        <v>99</v>
      </c>
      <c r="D233" s="16" t="s">
        <v>480</v>
      </c>
      <c r="E233" s="17">
        <v>22.55</v>
      </c>
      <c r="F233" s="17">
        <v>0</v>
      </c>
      <c r="G233" s="17">
        <v>29.82</v>
      </c>
      <c r="H233" s="17">
        <v>7.27</v>
      </c>
      <c r="I233" s="17">
        <v>0</v>
      </c>
      <c r="J233" s="23"/>
      <c r="K233" s="17">
        <v>0</v>
      </c>
    </row>
    <row r="234" s="4" customFormat="1" ht="14.25" spans="1:11">
      <c r="A234" s="13">
        <v>231</v>
      </c>
      <c r="B234" s="13" t="s">
        <v>481</v>
      </c>
      <c r="C234" s="20" t="s">
        <v>99</v>
      </c>
      <c r="D234" s="16" t="s">
        <v>482</v>
      </c>
      <c r="E234" s="17">
        <v>3.3952608766349</v>
      </c>
      <c r="F234" s="17">
        <v>0</v>
      </c>
      <c r="G234" s="17">
        <v>6.2</v>
      </c>
      <c r="H234" s="17">
        <f t="shared" ref="H234:H251" si="4">-(E234-F234-G234)</f>
        <v>2.8047391233651</v>
      </c>
      <c r="I234" s="17">
        <v>0</v>
      </c>
      <c r="J234" s="23"/>
      <c r="K234" s="17">
        <v>0</v>
      </c>
    </row>
    <row r="235" s="4" customFormat="1" ht="14.25" spans="1:11">
      <c r="A235" s="13">
        <v>232</v>
      </c>
      <c r="B235" s="13" t="s">
        <v>483</v>
      </c>
      <c r="C235" s="20" t="s">
        <v>99</v>
      </c>
      <c r="D235" s="16" t="s">
        <v>484</v>
      </c>
      <c r="E235" s="17">
        <v>14.0352798594447</v>
      </c>
      <c r="F235" s="17">
        <v>25.0800737459963</v>
      </c>
      <c r="G235" s="17">
        <v>0</v>
      </c>
      <c r="H235" s="17">
        <f t="shared" si="4"/>
        <v>11.0447938865516</v>
      </c>
      <c r="I235" s="17">
        <v>0</v>
      </c>
      <c r="J235" s="23"/>
      <c r="K235" s="17">
        <f>VLOOKUP(D:D,[1]匹配用!$E:$G,3,FALSE)</f>
        <v>25.0800737459963</v>
      </c>
    </row>
    <row r="236" s="4" customFormat="1" ht="14.25" spans="1:11">
      <c r="A236" s="13">
        <v>233</v>
      </c>
      <c r="B236" s="13" t="s">
        <v>485</v>
      </c>
      <c r="C236" s="20" t="s">
        <v>99</v>
      </c>
      <c r="D236" s="16" t="s">
        <v>486</v>
      </c>
      <c r="E236" s="17">
        <v>37.6689581165521</v>
      </c>
      <c r="F236" s="17">
        <v>37.6689581165521</v>
      </c>
      <c r="G236" s="17">
        <v>0</v>
      </c>
      <c r="H236" s="17">
        <f t="shared" si="4"/>
        <v>0</v>
      </c>
      <c r="I236" s="17">
        <v>0</v>
      </c>
      <c r="J236" s="23"/>
      <c r="K236" s="17">
        <f>VLOOKUP(D:D,[1]匹配用!$E:$G,3,FALSE)</f>
        <v>44.7572077621396</v>
      </c>
    </row>
    <row r="237" s="4" customFormat="1" ht="14.25" spans="1:11">
      <c r="A237" s="13">
        <v>234</v>
      </c>
      <c r="B237" s="13" t="s">
        <v>487</v>
      </c>
      <c r="C237" s="20" t="s">
        <v>99</v>
      </c>
      <c r="D237" s="16" t="s">
        <v>488</v>
      </c>
      <c r="E237" s="17">
        <v>0.318346724085182</v>
      </c>
      <c r="F237" s="17">
        <v>0</v>
      </c>
      <c r="G237" s="17">
        <v>0.32</v>
      </c>
      <c r="H237" s="17">
        <f t="shared" si="4"/>
        <v>0.00165327591481801</v>
      </c>
      <c r="I237" s="17">
        <v>0</v>
      </c>
      <c r="J237" s="23"/>
      <c r="K237" s="17">
        <v>0</v>
      </c>
    </row>
    <row r="238" s="4" customFormat="1" ht="14.25" spans="1:11">
      <c r="A238" s="13">
        <v>235</v>
      </c>
      <c r="B238" s="13" t="s">
        <v>489</v>
      </c>
      <c r="C238" s="20" t="s">
        <v>99</v>
      </c>
      <c r="D238" s="16" t="s">
        <v>490</v>
      </c>
      <c r="E238" s="17">
        <v>6.45616240138541</v>
      </c>
      <c r="F238" s="17">
        <v>9.98728450063578</v>
      </c>
      <c r="G238" s="17">
        <v>0</v>
      </c>
      <c r="H238" s="17">
        <f t="shared" si="4"/>
        <v>3.53112209925037</v>
      </c>
      <c r="I238" s="17">
        <v>0</v>
      </c>
      <c r="J238" s="23"/>
      <c r="K238" s="17">
        <f>VLOOKUP(D:D,[1]匹配用!$E:$G,3,FALSE)</f>
        <v>10.1104344944783</v>
      </c>
    </row>
    <row r="239" s="4" customFormat="1" ht="14.25" spans="1:11">
      <c r="A239" s="13">
        <v>236</v>
      </c>
      <c r="B239" s="13" t="s">
        <v>491</v>
      </c>
      <c r="C239" s="20" t="s">
        <v>99</v>
      </c>
      <c r="D239" s="16" t="s">
        <v>492</v>
      </c>
      <c r="E239" s="17">
        <v>11.3417244329138</v>
      </c>
      <c r="F239" s="17">
        <v>11.3417244329138</v>
      </c>
      <c r="G239" s="17">
        <v>0</v>
      </c>
      <c r="H239" s="17">
        <f t="shared" si="4"/>
        <v>0</v>
      </c>
      <c r="I239" s="17">
        <v>0</v>
      </c>
      <c r="J239" s="23"/>
      <c r="K239" s="17">
        <f>VLOOKUP(D:D,[1]匹配用!$E:$G,3,FALSE)</f>
        <v>44.3932327803384</v>
      </c>
    </row>
    <row r="240" s="4" customFormat="1" ht="14.25" spans="1:11">
      <c r="A240" s="13">
        <v>237</v>
      </c>
      <c r="B240" s="13" t="s">
        <v>493</v>
      </c>
      <c r="C240" s="20" t="s">
        <v>99</v>
      </c>
      <c r="D240" s="27" t="s">
        <v>494</v>
      </c>
      <c r="E240" s="17">
        <v>13.83899930805</v>
      </c>
      <c r="F240" s="17">
        <v>13.83899930805</v>
      </c>
      <c r="G240" s="17">
        <v>0</v>
      </c>
      <c r="H240" s="17">
        <f t="shared" si="4"/>
        <v>0</v>
      </c>
      <c r="I240" s="17">
        <v>0</v>
      </c>
      <c r="J240" s="23"/>
      <c r="K240" s="17">
        <f>VLOOKUP(D:D,[1]匹配用!$E:$G,3,FALSE)</f>
        <v>13.8328943083553</v>
      </c>
    </row>
    <row r="241" s="4" customFormat="1" ht="14.25" spans="1:11">
      <c r="A241" s="13">
        <v>238</v>
      </c>
      <c r="B241" s="13" t="s">
        <v>495</v>
      </c>
      <c r="C241" s="20" t="s">
        <v>99</v>
      </c>
      <c r="D241" s="16" t="s">
        <v>496</v>
      </c>
      <c r="E241" s="17">
        <v>4.35499168682422</v>
      </c>
      <c r="F241" s="17">
        <v>0</v>
      </c>
      <c r="G241" s="17">
        <v>4.35</v>
      </c>
      <c r="H241" s="17">
        <f t="shared" si="4"/>
        <v>-0.00499168682422013</v>
      </c>
      <c r="I241" s="17">
        <v>0</v>
      </c>
      <c r="J241" s="23"/>
      <c r="K241" s="17">
        <v>0</v>
      </c>
    </row>
    <row r="242" s="4" customFormat="1" ht="14.25" spans="1:11">
      <c r="A242" s="13">
        <v>239</v>
      </c>
      <c r="B242" s="13" t="s">
        <v>497</v>
      </c>
      <c r="C242" s="20" t="s">
        <v>99</v>
      </c>
      <c r="D242" s="16" t="s">
        <v>498</v>
      </c>
      <c r="E242" s="17">
        <v>2.67545854517518</v>
      </c>
      <c r="F242" s="17">
        <v>0</v>
      </c>
      <c r="G242" s="17">
        <v>2.68</v>
      </c>
      <c r="H242" s="17">
        <f t="shared" si="4"/>
        <v>0.00454145482482016</v>
      </c>
      <c r="I242" s="17">
        <v>0</v>
      </c>
      <c r="J242" s="23"/>
      <c r="K242" s="17">
        <v>0</v>
      </c>
    </row>
    <row r="243" s="4" customFormat="1" ht="14.25" spans="1:11">
      <c r="A243" s="13">
        <v>240</v>
      </c>
      <c r="B243" s="13" t="s">
        <v>499</v>
      </c>
      <c r="C243" s="20" t="s">
        <v>99</v>
      </c>
      <c r="D243" s="16" t="s">
        <v>500</v>
      </c>
      <c r="E243" s="17">
        <v>1.63988963743639</v>
      </c>
      <c r="F243" s="17">
        <v>0</v>
      </c>
      <c r="G243" s="17">
        <v>1.64</v>
      </c>
      <c r="H243" s="17">
        <f t="shared" si="4"/>
        <v>0.000110362563609856</v>
      </c>
      <c r="I243" s="17">
        <v>0</v>
      </c>
      <c r="J243" s="23"/>
      <c r="K243" s="17">
        <v>0</v>
      </c>
    </row>
    <row r="244" s="4" customFormat="1" ht="14.25" spans="1:11">
      <c r="A244" s="13">
        <v>241</v>
      </c>
      <c r="B244" s="13" t="s">
        <v>501</v>
      </c>
      <c r="C244" s="20" t="s">
        <v>99</v>
      </c>
      <c r="D244" s="16" t="s">
        <v>502</v>
      </c>
      <c r="E244" s="17">
        <v>8.31904786131095</v>
      </c>
      <c r="F244" s="17">
        <v>9.99821950008903</v>
      </c>
      <c r="G244" s="17">
        <v>0</v>
      </c>
      <c r="H244" s="17">
        <f t="shared" si="4"/>
        <v>1.67917163877808</v>
      </c>
      <c r="I244" s="17">
        <v>0</v>
      </c>
      <c r="J244" s="23"/>
      <c r="K244" s="17">
        <f>VLOOKUP(D:D,[1]匹配用!$E:$G,3,FALSE)</f>
        <v>10.859699457015</v>
      </c>
    </row>
    <row r="245" s="4" customFormat="1" ht="14.25" spans="1:11">
      <c r="A245" s="13">
        <v>242</v>
      </c>
      <c r="B245" s="13" t="s">
        <v>503</v>
      </c>
      <c r="C245" s="20" t="s">
        <v>99</v>
      </c>
      <c r="D245" s="16" t="s">
        <v>504</v>
      </c>
      <c r="E245" s="17">
        <v>8.29142304450102</v>
      </c>
      <c r="F245" s="17">
        <v>10.0825644958718</v>
      </c>
      <c r="G245" s="17">
        <v>0</v>
      </c>
      <c r="H245" s="17">
        <f t="shared" si="4"/>
        <v>1.79114145137078</v>
      </c>
      <c r="I245" s="17">
        <v>0</v>
      </c>
      <c r="J245" s="23"/>
      <c r="K245" s="17">
        <f>VLOOKUP(D:D,[1]匹配用!$E:$G,3,FALSE)</f>
        <v>10.0825644958718</v>
      </c>
    </row>
    <row r="246" s="4" customFormat="1" ht="14.25" spans="1:11">
      <c r="A246" s="13">
        <v>243</v>
      </c>
      <c r="B246" s="13" t="s">
        <v>505</v>
      </c>
      <c r="C246" s="20" t="s">
        <v>99</v>
      </c>
      <c r="D246" s="16" t="s">
        <v>506</v>
      </c>
      <c r="E246" s="17">
        <v>25.56</v>
      </c>
      <c r="F246" s="17">
        <v>48.1183475940826</v>
      </c>
      <c r="G246" s="17">
        <v>0</v>
      </c>
      <c r="H246" s="17">
        <f t="shared" si="4"/>
        <v>22.5583475940826</v>
      </c>
      <c r="I246" s="17">
        <v>0</v>
      </c>
      <c r="J246" s="23"/>
      <c r="K246" s="17">
        <f>VLOOKUP(D:D,[1]匹配用!$E:$G,3,FALSE)</f>
        <v>48.1183475940826</v>
      </c>
    </row>
    <row r="247" s="4" customFormat="1" ht="14.25" spans="1:11">
      <c r="A247" s="13">
        <v>244</v>
      </c>
      <c r="B247" s="13" t="s">
        <v>507</v>
      </c>
      <c r="C247" s="20" t="s">
        <v>99</v>
      </c>
      <c r="D247" s="16" t="s">
        <v>508</v>
      </c>
      <c r="E247" s="17">
        <v>20.0082649958675</v>
      </c>
      <c r="F247" s="17">
        <v>20.0082739995863</v>
      </c>
      <c r="G247" s="17">
        <v>0</v>
      </c>
      <c r="H247" s="17">
        <f t="shared" si="4"/>
        <v>9.00371880163675e-6</v>
      </c>
      <c r="I247" s="17">
        <v>0</v>
      </c>
      <c r="J247" s="23"/>
      <c r="K247" s="17">
        <f>VLOOKUP(D:D,[1]匹配用!$E:$G,3,FALSE)</f>
        <v>20.0082739995863</v>
      </c>
    </row>
    <row r="248" s="4" customFormat="1" ht="14.25" spans="1:11">
      <c r="A248" s="13">
        <v>245</v>
      </c>
      <c r="B248" s="13" t="s">
        <v>509</v>
      </c>
      <c r="C248" s="20" t="s">
        <v>99</v>
      </c>
      <c r="D248" s="16" t="s">
        <v>510</v>
      </c>
      <c r="E248" s="17">
        <v>18.5658880586354</v>
      </c>
      <c r="F248" s="17">
        <v>29.3358135332093</v>
      </c>
      <c r="G248" s="17">
        <v>0</v>
      </c>
      <c r="H248" s="17">
        <f t="shared" si="4"/>
        <v>10.7699254745739</v>
      </c>
      <c r="I248" s="17">
        <v>0</v>
      </c>
      <c r="J248" s="23"/>
      <c r="K248" s="17">
        <f>VLOOKUP(D:D,[1]匹配用!$E:$G,3,FALSE)</f>
        <v>29.3358135332093</v>
      </c>
    </row>
    <row r="249" s="4" customFormat="1" ht="14.25" spans="1:11">
      <c r="A249" s="13">
        <v>246</v>
      </c>
      <c r="B249" s="13" t="s">
        <v>511</v>
      </c>
      <c r="C249" s="20" t="s">
        <v>99</v>
      </c>
      <c r="D249" s="16" t="s">
        <v>512</v>
      </c>
      <c r="E249" s="17">
        <v>3.29666666666667</v>
      </c>
      <c r="F249" s="17">
        <v>0</v>
      </c>
      <c r="G249" s="17">
        <v>3.3</v>
      </c>
      <c r="H249" s="17">
        <f t="shared" si="4"/>
        <v>0.00333333333332986</v>
      </c>
      <c r="I249" s="17">
        <v>0</v>
      </c>
      <c r="J249" s="23"/>
      <c r="K249" s="17">
        <v>0</v>
      </c>
    </row>
    <row r="250" s="4" customFormat="1" ht="14.25" spans="1:11">
      <c r="A250" s="13">
        <v>247</v>
      </c>
      <c r="B250" s="13" t="s">
        <v>513</v>
      </c>
      <c r="C250" s="20" t="s">
        <v>99</v>
      </c>
      <c r="D250" s="16" t="s">
        <v>514</v>
      </c>
      <c r="E250" s="17">
        <v>9.5306197868084</v>
      </c>
      <c r="F250" s="17">
        <v>13.6891643155418</v>
      </c>
      <c r="G250" s="17">
        <v>0</v>
      </c>
      <c r="H250" s="17">
        <f t="shared" si="4"/>
        <v>4.1585445287334</v>
      </c>
      <c r="I250" s="17">
        <v>0</v>
      </c>
      <c r="J250" s="23"/>
      <c r="K250" s="17">
        <f>VLOOKUP(D:D,[1]匹配用!$E:$G,3,FALSE)</f>
        <v>27.3783286310836</v>
      </c>
    </row>
    <row r="251" s="4" customFormat="1" ht="14.25" spans="1:11">
      <c r="A251" s="13">
        <v>248</v>
      </c>
      <c r="B251" s="13" t="s">
        <v>515</v>
      </c>
      <c r="C251" s="20" t="s">
        <v>516</v>
      </c>
      <c r="D251" s="16" t="s">
        <v>517</v>
      </c>
      <c r="E251" s="39">
        <v>13.9</v>
      </c>
      <c r="F251" s="39">
        <v>13.9</v>
      </c>
      <c r="G251" s="39">
        <v>0</v>
      </c>
      <c r="H251" s="39">
        <v>0</v>
      </c>
      <c r="I251" s="39">
        <v>0</v>
      </c>
      <c r="J251" s="42"/>
      <c r="K251" s="17">
        <f>VLOOKUP(D:D,[1]匹配用!$E:$G,3,FALSE)</f>
        <v>13.9031093048445</v>
      </c>
    </row>
    <row r="252" s="4" customFormat="1" ht="14.25" spans="1:11">
      <c r="A252" s="13">
        <v>249</v>
      </c>
      <c r="B252" s="13" t="s">
        <v>518</v>
      </c>
      <c r="C252" s="20" t="s">
        <v>516</v>
      </c>
      <c r="D252" s="16" t="s">
        <v>519</v>
      </c>
      <c r="E252" s="40">
        <v>5.98</v>
      </c>
      <c r="F252" s="39">
        <v>0</v>
      </c>
      <c r="G252" s="40">
        <v>5.98</v>
      </c>
      <c r="H252" s="39">
        <v>0</v>
      </c>
      <c r="I252" s="39">
        <v>0</v>
      </c>
      <c r="J252" s="42"/>
      <c r="K252" s="17">
        <v>0</v>
      </c>
    </row>
    <row r="253" s="4" customFormat="1" ht="14.25" spans="1:11">
      <c r="A253" s="13">
        <v>250</v>
      </c>
      <c r="B253" s="13" t="s">
        <v>520</v>
      </c>
      <c r="C253" s="20" t="s">
        <v>516</v>
      </c>
      <c r="D253" s="16" t="s">
        <v>521</v>
      </c>
      <c r="E253" s="39">
        <v>31.87</v>
      </c>
      <c r="F253" s="39">
        <v>31.87</v>
      </c>
      <c r="G253" s="39">
        <v>0</v>
      </c>
      <c r="H253" s="39">
        <v>0</v>
      </c>
      <c r="I253" s="39">
        <v>0</v>
      </c>
      <c r="J253" s="42"/>
      <c r="K253" s="17">
        <f>VLOOKUP(D:D,[1]匹配用!$E:$G,3,FALSE)</f>
        <v>31.8731234063438</v>
      </c>
    </row>
    <row r="254" s="4" customFormat="1" ht="14.25" spans="1:11">
      <c r="A254" s="13">
        <v>251</v>
      </c>
      <c r="B254" s="13" t="s">
        <v>522</v>
      </c>
      <c r="C254" s="20" t="s">
        <v>516</v>
      </c>
      <c r="D254" s="16" t="s">
        <v>523</v>
      </c>
      <c r="E254" s="39">
        <v>37.5</v>
      </c>
      <c r="F254" s="39">
        <v>37.5</v>
      </c>
      <c r="G254" s="39">
        <v>0</v>
      </c>
      <c r="H254" s="39">
        <v>0</v>
      </c>
      <c r="I254" s="39">
        <v>0</v>
      </c>
      <c r="J254" s="42"/>
      <c r="K254" s="17">
        <f>VLOOKUP(D:D,[1]匹配用!$E:$G,3,FALSE)</f>
        <v>37.5509981224501</v>
      </c>
    </row>
    <row r="255" s="4" customFormat="1" ht="14.25" spans="1:11">
      <c r="A255" s="13">
        <v>252</v>
      </c>
      <c r="B255" s="13" t="s">
        <v>524</v>
      </c>
      <c r="C255" s="20" t="s">
        <v>516</v>
      </c>
      <c r="D255" s="16" t="s">
        <v>525</v>
      </c>
      <c r="E255" s="39">
        <v>9.21</v>
      </c>
      <c r="F255" s="39">
        <v>0</v>
      </c>
      <c r="G255" s="39">
        <v>9.21</v>
      </c>
      <c r="H255" s="39">
        <v>0</v>
      </c>
      <c r="I255" s="39">
        <v>0</v>
      </c>
      <c r="J255" s="42"/>
      <c r="K255" s="17">
        <v>0</v>
      </c>
    </row>
    <row r="256" s="4" customFormat="1" ht="14.25" spans="1:11">
      <c r="A256" s="13">
        <v>253</v>
      </c>
      <c r="B256" s="13" t="s">
        <v>526</v>
      </c>
      <c r="C256" s="20" t="s">
        <v>516</v>
      </c>
      <c r="D256" s="16" t="s">
        <v>527</v>
      </c>
      <c r="E256" s="39">
        <v>37.37</v>
      </c>
      <c r="F256" s="39">
        <v>45.96</v>
      </c>
      <c r="G256" s="39">
        <v>0</v>
      </c>
      <c r="H256" s="39">
        <v>0</v>
      </c>
      <c r="I256" s="39">
        <v>8.59</v>
      </c>
      <c r="J256" s="42" t="s">
        <v>528</v>
      </c>
      <c r="K256" s="17">
        <f>VLOOKUP(D:D,[1]匹配用!$E:$G,3,FALSE)</f>
        <v>45.9629827018509</v>
      </c>
    </row>
    <row r="257" s="4" customFormat="1" ht="14.25" spans="1:11">
      <c r="A257" s="13">
        <v>254</v>
      </c>
      <c r="B257" s="13" t="s">
        <v>529</v>
      </c>
      <c r="C257" s="20" t="s">
        <v>516</v>
      </c>
      <c r="D257" s="16" t="s">
        <v>530</v>
      </c>
      <c r="E257" s="39">
        <v>14.9</v>
      </c>
      <c r="F257" s="39">
        <v>0</v>
      </c>
      <c r="G257" s="39">
        <v>14.9</v>
      </c>
      <c r="H257" s="39">
        <v>0</v>
      </c>
      <c r="I257" s="39">
        <v>0</v>
      </c>
      <c r="J257" s="42"/>
      <c r="K257" s="17">
        <v>0</v>
      </c>
    </row>
    <row r="258" s="4" customFormat="1" ht="14.25" spans="1:11">
      <c r="A258" s="13">
        <v>255</v>
      </c>
      <c r="B258" s="13" t="s">
        <v>531</v>
      </c>
      <c r="C258" s="20" t="s">
        <v>516</v>
      </c>
      <c r="D258" s="16" t="s">
        <v>532</v>
      </c>
      <c r="E258" s="39">
        <v>6</v>
      </c>
      <c r="F258" s="39">
        <v>0</v>
      </c>
      <c r="G258" s="39">
        <v>6</v>
      </c>
      <c r="H258" s="39">
        <v>0</v>
      </c>
      <c r="I258" s="39">
        <v>0</v>
      </c>
      <c r="J258" s="42"/>
      <c r="K258" s="17">
        <v>0</v>
      </c>
    </row>
    <row r="259" s="4" customFormat="1" ht="14.25" spans="1:11">
      <c r="A259" s="13">
        <v>256</v>
      </c>
      <c r="B259" s="13" t="s">
        <v>533</v>
      </c>
      <c r="C259" s="20" t="s">
        <v>516</v>
      </c>
      <c r="D259" s="16" t="s">
        <v>534</v>
      </c>
      <c r="E259" s="39">
        <v>7.1</v>
      </c>
      <c r="F259" s="39">
        <v>7.1</v>
      </c>
      <c r="G259" s="39">
        <v>0</v>
      </c>
      <c r="H259" s="39">
        <v>0</v>
      </c>
      <c r="I259" s="39">
        <v>0</v>
      </c>
      <c r="J259" s="42"/>
      <c r="K259" s="17">
        <f>VLOOKUP(D:D,[1]匹配用!$E:$G,3,FALSE)</f>
        <v>7.10843964457802</v>
      </c>
    </row>
    <row r="260" s="4" customFormat="1" ht="14.25" spans="1:11">
      <c r="A260" s="13">
        <v>257</v>
      </c>
      <c r="B260" s="13" t="s">
        <v>535</v>
      </c>
      <c r="C260" s="20" t="s">
        <v>516</v>
      </c>
      <c r="D260" s="16" t="s">
        <v>536</v>
      </c>
      <c r="E260" s="40">
        <v>9.92</v>
      </c>
      <c r="F260" s="40">
        <v>0</v>
      </c>
      <c r="G260" s="40">
        <v>12</v>
      </c>
      <c r="H260" s="40">
        <v>2.08</v>
      </c>
      <c r="I260" s="39">
        <v>0</v>
      </c>
      <c r="J260" s="42"/>
      <c r="K260" s="17">
        <v>0</v>
      </c>
    </row>
    <row r="261" s="4" customFormat="1" ht="14.25" spans="1:11">
      <c r="A261" s="13">
        <v>258</v>
      </c>
      <c r="B261" s="13" t="s">
        <v>537</v>
      </c>
      <c r="C261" s="20" t="s">
        <v>516</v>
      </c>
      <c r="D261" s="16" t="s">
        <v>538</v>
      </c>
      <c r="E261" s="39">
        <v>1.2</v>
      </c>
      <c r="F261" s="39">
        <v>0</v>
      </c>
      <c r="G261" s="39">
        <v>1.2</v>
      </c>
      <c r="H261" s="39">
        <v>0</v>
      </c>
      <c r="I261" s="39">
        <v>0</v>
      </c>
      <c r="J261" s="42"/>
      <c r="K261" s="17">
        <v>0</v>
      </c>
    </row>
    <row r="262" s="4" customFormat="1" ht="14.25" spans="1:11">
      <c r="A262" s="13">
        <v>259</v>
      </c>
      <c r="B262" s="13" t="s">
        <v>539</v>
      </c>
      <c r="C262" s="20" t="s">
        <v>516</v>
      </c>
      <c r="D262" s="16" t="s">
        <v>540</v>
      </c>
      <c r="E262" s="39">
        <v>4.1</v>
      </c>
      <c r="F262" s="39">
        <v>0</v>
      </c>
      <c r="G262" s="39">
        <v>4.1</v>
      </c>
      <c r="H262" s="39">
        <v>0</v>
      </c>
      <c r="I262" s="39">
        <v>0</v>
      </c>
      <c r="J262" s="42"/>
      <c r="K262" s="17">
        <v>0</v>
      </c>
    </row>
    <row r="263" s="4" customFormat="1" ht="14.25" spans="4:11">
      <c r="D263" s="43"/>
      <c r="K263" s="44"/>
    </row>
    <row r="264" s="4" customFormat="1" ht="14.25" spans="4:11">
      <c r="D264" s="43"/>
      <c r="J264" s="45"/>
      <c r="K264" s="44"/>
    </row>
  </sheetData>
  <protectedRanges>
    <protectedRange sqref="F95:J104" name="区域1"/>
    <protectedRange sqref="F105:J109" name="区域1_1"/>
    <protectedRange sqref="F110:J112" name="区域1_2"/>
    <protectedRange sqref="F113:J115" name="区域1_3"/>
    <protectedRange sqref="F116:J118" name="区域1_4"/>
    <protectedRange sqref="F119:J122" name="区域1_5"/>
    <protectedRange sqref="F123:J126" name="区域1_6"/>
    <protectedRange sqref="F127:J130" name="区域1_7"/>
    <protectedRange sqref="F131:J134" name="区域1_8"/>
    <protectedRange sqref="F135:J137" name="区域1_9"/>
    <protectedRange sqref="F138:J141" name="区域1_10"/>
    <protectedRange sqref="F142:J146" name="区域1_11"/>
    <protectedRange sqref="F147:J151" name="区域1_12"/>
    <protectedRange sqref="F152:J156" name="区域1_13"/>
    <protectedRange sqref="F157:J162" name="区域1_14"/>
    <protectedRange sqref="F163:J165" name="区域1_15"/>
    <protectedRange sqref="F166:J169" name="区域1_16"/>
    <protectedRange sqref="F170:J175" name="区域1_17"/>
    <protectedRange sqref="F176:J179" name="区域1_18"/>
    <protectedRange sqref="F180:J184" name="区域1_19"/>
    <protectedRange sqref="F185:J189" name="区域1_20"/>
    <protectedRange sqref="F191:J192" name="区域1_21"/>
    <protectedRange sqref="F190:J190" name="区域1_22"/>
  </protectedRanges>
  <autoFilter ref="A3:K262">
    <extLst/>
  </autoFilter>
  <mergeCells count="3">
    <mergeCell ref="A1:K1"/>
    <mergeCell ref="A2:K2"/>
    <mergeCell ref="A263:J263"/>
  </mergeCells>
  <conditionalFormatting sqref="E4:E49">
    <cfRule type="cellIs" dxfId="0" priority="1" operator="equal">
      <formula>58.6965</formula>
    </cfRule>
  </conditionalFormatting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2019年度鹿城区“亩均论英雄”规上企业综合评价用地情况总表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槑</cp:lastModifiedBy>
  <dcterms:created xsi:type="dcterms:W3CDTF">2020-05-15T02:57:00Z</dcterms:created>
  <dcterms:modified xsi:type="dcterms:W3CDTF">2020-06-24T08:00:26Z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